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<sst xmlns="http://schemas.openxmlformats.org/spreadsheetml/2006/main" count="1239" uniqueCount="224">
  <si>
    <t>КОДЫ</t>
  </si>
  <si>
    <t xml:space="preserve"> </t>
  </si>
  <si>
    <t>655</t>
  </si>
  <si>
    <t>Периодичность: месячная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</si>
  <si>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</si>
  <si>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</si>
  <si>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</si>
  <si>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</si>
  <si>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</si>
  <si>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</si>
  <si>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</si>
  <si>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</si>
  <si>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>назначения</t>
  </si>
  <si>
    <t>Доходы бюджета — всего</t>
  </si>
  <si>
    <t>×</t>
  </si>
  <si>
    <t>в том числе:</t>
  </si>
  <si>
    <t>182</t>
  </si>
  <si>
    <t>101</t>
  </si>
  <si>
    <t>0201001</t>
  </si>
  <si>
    <t>0000</t>
  </si>
  <si>
    <t>110</t>
  </si>
  <si>
    <t>-</t>
  </si>
  <si>
    <t>0203001</t>
  </si>
  <si>
    <t>105</t>
  </si>
  <si>
    <t>Налог на имущество физических лиц, взимаемый по ставкам, применяемым к объектам налогообложения, расположенным в границах поселений</t>
  </si>
  <si>
    <t>106</t>
  </si>
  <si>
    <t>0103010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</si>
  <si>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</si>
  <si>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</t>
  </si>
  <si>
    <t>111</t>
  </si>
  <si>
    <t>120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</si>
  <si>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</si>
  <si>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0904510</t>
  </si>
  <si>
    <t>Прочие доходы от оказания платных услуг (работ) получателями средств бюджетов поселений</t>
  </si>
  <si>
    <t>113</t>
  </si>
  <si>
    <t>0199510</t>
  </si>
  <si>
    <t>130</t>
  </si>
  <si>
    <t>114</t>
  </si>
  <si>
    <t>410</t>
  </si>
  <si>
    <t>Прочие неналоговые доходы бюджетов поселений</t>
  </si>
  <si>
    <t>117</t>
  </si>
  <si>
    <t>0505010</t>
  </si>
  <si>
    <t>180</t>
  </si>
  <si>
    <t>Дотации бюджетам поселений на выравнивание бюджетной обеспеченности</t>
  </si>
  <si>
    <t>202</t>
  </si>
  <si>
    <t>151</t>
  </si>
  <si>
    <t>Дотации бюджетам поселений на поддержку мер по обеспечению сбалансированности бюджетов</t>
  </si>
  <si>
    <t>Субвенции бюджетам поселений на государственную регистрацию актов гражданского состояния</t>
  </si>
  <si>
    <t>Субвенции бюджетам поселений на осуществление первичного воинского учета на территориях, где отсутствуют военные комиссариаты</t>
  </si>
  <si>
    <t>Прочие межбюджетные трансферты, передаваемые бюджетам поселений</t>
  </si>
  <si>
    <t> </t>
  </si>
  <si>
    <t>2. Расходы бюджета</t>
  </si>
  <si>
    <t>Код расхода
по бюджетной классификации</t>
  </si>
  <si>
    <t>Расходы бюджета — всего</t>
  </si>
  <si>
    <t>Заработная плата</t>
  </si>
  <si>
    <t>0102</t>
  </si>
  <si>
    <t>00</t>
  </si>
  <si>
    <t>121</t>
  </si>
  <si>
    <t>211</t>
  </si>
  <si>
    <t>Начисления на выплаты по оплате труда</t>
  </si>
  <si>
    <t>213</t>
  </si>
  <si>
    <t>Прочие выплаты</t>
  </si>
  <si>
    <t>0103</t>
  </si>
  <si>
    <t>04</t>
  </si>
  <si>
    <t>212</t>
  </si>
  <si>
    <t>Транспортные услуги</t>
  </si>
  <si>
    <t>244</t>
  </si>
  <si>
    <t>222</t>
  </si>
  <si>
    <t>Прочие работы, услуги</t>
  </si>
  <si>
    <t>226</t>
  </si>
  <si>
    <t>Увеличение стоимости материальных запасов</t>
  </si>
  <si>
    <t>340</t>
  </si>
  <si>
    <t>0104</t>
  </si>
  <si>
    <t>Перечисления другим бюджетам бюджетной системы Российской Федерации</t>
  </si>
  <si>
    <t>540</t>
  </si>
  <si>
    <t>251</t>
  </si>
  <si>
    <t>Прочие расходы</t>
  </si>
  <si>
    <t>0111</t>
  </si>
  <si>
    <t>870</t>
  </si>
  <si>
    <t>290</t>
  </si>
  <si>
    <t>0113</t>
  </si>
  <si>
    <t>262</t>
  </si>
  <si>
    <t>Услуги связи</t>
  </si>
  <si>
    <t>221</t>
  </si>
  <si>
    <t>Коммунальные услуги</t>
  </si>
  <si>
    <t>223</t>
  </si>
  <si>
    <t>224</t>
  </si>
  <si>
    <t>Работы, услуги по содержанию имущества</t>
  </si>
  <si>
    <t>225</t>
  </si>
  <si>
    <t>Увеличение стоимости основных средств</t>
  </si>
  <si>
    <t>310</t>
  </si>
  <si>
    <t>0203</t>
  </si>
  <si>
    <t>0304</t>
  </si>
  <si>
    <t>0309</t>
  </si>
  <si>
    <t>01</t>
  </si>
  <si>
    <t>0314</t>
  </si>
  <si>
    <t>0409</t>
  </si>
  <si>
    <t>0410</t>
  </si>
  <si>
    <t>02</t>
  </si>
  <si>
    <t>242</t>
  </si>
  <si>
    <t>Безвозмездные перечисления организациям, за исключением государственных и муниципальных организаций</t>
  </si>
  <si>
    <t>Безвозмездные перечисления государственным и муниципальным организациям</t>
  </si>
  <si>
    <t>0501</t>
  </si>
  <si>
    <t>241</t>
  </si>
  <si>
    <t>0502</t>
  </si>
  <si>
    <t>0503</t>
  </si>
  <si>
    <t>0801</t>
  </si>
  <si>
    <t>112</t>
  </si>
  <si>
    <t>0802</t>
  </si>
  <si>
    <t>1101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</si>
  <si>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</si>
  <si>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</si>
  <si>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</si>
  <si>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</si>
  <si>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</si>
  <si>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</si>
  <si>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</si>
  <si>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</si>
  <si>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</si>
  <si>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Руководитель</t>
  </si>
  <si>
    <t>(подпись)</t>
  </si>
  <si>
    <t>(расшифровка подписи)</t>
  </si>
  <si>
    <t>Главный бухгалтер</t>
  </si>
  <si>
    <t>Утверждена</t>
  </si>
  <si>
    <t>приказом Минфина России от 28.14.2010 № 191</t>
  </si>
  <si>
    <t>Дата</t>
  </si>
  <si>
    <t>по ОКПО</t>
  </si>
  <si>
    <t>Глава по БК</t>
  </si>
  <si>
    <t>Наименование</t>
  </si>
  <si>
    <t>финансового органа</t>
  </si>
  <si>
    <t>Наименование публично правового образования</t>
  </si>
  <si>
    <t>Единица измерения: руб.</t>
  </si>
  <si>
    <t xml:space="preserve">Руководитель финансово- </t>
  </si>
  <si>
    <t>экономической службы</t>
  </si>
  <si>
    <t>М.В. Функ</t>
  </si>
  <si>
    <t>Форма по ОКУД</t>
  </si>
  <si>
    <t>Итого</t>
  </si>
  <si>
    <t>Неисполненные значения</t>
  </si>
  <si>
    <t>по ОКТМО</t>
  </si>
  <si>
    <t>,</t>
  </si>
  <si>
    <t>уменьшение остатков средств всего</t>
  </si>
  <si>
    <t>уменьшение остатков денежных средств бюджета поселения</t>
  </si>
  <si>
    <t>655 01050201100000610</t>
  </si>
  <si>
    <t>655 01050201100000510</t>
  </si>
  <si>
    <t>О.С. Китаева</t>
  </si>
  <si>
    <t>500</t>
  </si>
  <si>
    <t>510</t>
  </si>
  <si>
    <t>520</t>
  </si>
  <si>
    <t>59</t>
  </si>
  <si>
    <t>530</t>
  </si>
  <si>
    <t>21</t>
  </si>
  <si>
    <t>54</t>
  </si>
  <si>
    <t>41</t>
  </si>
  <si>
    <t>401</t>
  </si>
  <si>
    <t>550</t>
  </si>
  <si>
    <t>560</t>
  </si>
  <si>
    <t>570</t>
  </si>
  <si>
    <t>580</t>
  </si>
  <si>
    <t>590</t>
  </si>
  <si>
    <t>Налог на имущество физических лиц,взимаемый по ставкам,применяемым к объектам налогооблажения,расположенным в границах сельского поселения(пени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</si>
  <si>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</si>
  <si>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Невыясненные поступления,зачисляемые в бюджеты сельских поселений</t>
  </si>
  <si>
    <t xml:space="preserve">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</si>
  <si>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Федерации(прочие поступления)</t>
  </si>
  <si>
    <t>000</t>
  </si>
  <si>
    <t>02030</t>
  </si>
  <si>
    <t>2030</t>
  </si>
  <si>
    <t>2400</t>
  </si>
  <si>
    <t>2040</t>
  </si>
  <si>
    <t>89240</t>
  </si>
  <si>
    <t>20610</t>
  </si>
  <si>
    <t>02400</t>
  </si>
  <si>
    <t>00590</t>
  </si>
  <si>
    <t>51180</t>
  </si>
  <si>
    <t>D9300</t>
  </si>
  <si>
    <t>99990</t>
  </si>
  <si>
    <t>420</t>
  </si>
  <si>
    <t>82300</t>
  </si>
  <si>
    <t>620</t>
  </si>
  <si>
    <t>20070</t>
  </si>
  <si>
    <t>20020</t>
  </si>
  <si>
    <t>650</t>
  </si>
  <si>
    <t>89020</t>
  </si>
  <si>
    <t>600</t>
  </si>
  <si>
    <t>610</t>
  </si>
  <si>
    <t>увеличение прочих  остатков денежных средств бюджета поселения</t>
  </si>
  <si>
    <t>S2300</t>
  </si>
  <si>
    <t>82440</t>
  </si>
  <si>
    <t>S2420</t>
  </si>
  <si>
    <t>S2440</t>
  </si>
  <si>
    <t>82450</t>
  </si>
  <si>
    <t>S2450</t>
  </si>
  <si>
    <t>630</t>
  </si>
  <si>
    <t>89090</t>
  </si>
  <si>
    <t>89160</t>
  </si>
  <si>
    <t>Доходы от продажи квартир,находящихся в собственности сельских поселений</t>
  </si>
  <si>
    <t>Доходы от реализации иного имущества,находящегося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предприятий,в том числе казенных),в части реализации основных средств по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</si>
  <si>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(перерасчеты,недоимка и задолженность по соответствующему платежу,в том числе по отменному)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</si>
  <si>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</si>
  <si>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Налог на имущество физических лиц, взимаемый по ставкам, применяемым к объектам налогообложения, расположенным в границах поселений (сумма платежа (перерасчеты,недоимка и задолженность по соответствующему платежу,в том числе по отменному)</t>
  </si>
  <si>
    <t>Земельный налог с физических лиц,обладающих земельным участком,расположенным в границах сельских поселений (пени по соответствующему платежу)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</si>
  <si>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</si>
  <si>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</si>
  <si>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</si>
  <si>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</si>
  <si>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</si>
  <si>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</si>
  <si>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Доходы от сдачи в аренду имущества,находящегося в оперативном управлении органов управления поселений и созданных ими учреждений (за исключением имущества муниципальных унитарных предприятий,в том числе казенных)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</si>
  <si>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</si>
  <si>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 (перерасчеты,недоимки и задолженность по соответствующему платежу,в том числе по отменному)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</si>
  <si>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Федерациипени по соответствующему платежу)</t>
  </si>
  <si>
    <t>Единый сельскохозяйственный налог(сумма платежа(перерасчеты,недоимки и задолженность по соответствующему платежу,в том числе по отменному)</t>
  </si>
  <si>
    <t>Земельный налог с физических лиц,обладающих земельным участком,расположенным в границах сельских поселений (сумма платежа(перерасчеты,недоимки и задолженность по соответствующему платежу,в том числе по отменному)</t>
  </si>
  <si>
    <t xml:space="preserve">Доходы от продажи земельных участков,находящегося в собственности сельских поселений (за исключением земельных участков муниципальных бюджетных и автономных учреждений) </t>
  </si>
  <si>
    <t>89120</t>
  </si>
  <si>
    <t>Единый сельскохозяйственный налог (пени по соответствующему платежу)</t>
  </si>
  <si>
    <t>Единый сельскохозяйственный налог (прочие поступления)</t>
  </si>
  <si>
    <t>Земельный налог с организаций,обладающих земельным участком,расположенным в границах сельских поселений (сумма платежа(перерасчеты,недоимки и задолженность по соответствующему платежу,в том числе по отменному)</t>
  </si>
  <si>
    <t>89050</t>
  </si>
  <si>
    <t>Прочие доходы от компенсации затрат бюджетов сельских поселений</t>
  </si>
  <si>
    <t>Администрация с.п. Вата</t>
  </si>
  <si>
    <t>Доходы от реализации иного имущества,находящегося в оперативном управлении учреждений ,находящихся в ведении органов управления сельских поселений(за исключением имущества муниципальных бюджетных и автономных учреждений),в части реализации основных средств по указанному имуществу</t>
  </si>
  <si>
    <t>01.12.2017</t>
  </si>
  <si>
    <t>на 01 декабря 2017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</si>
</sst>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#,##0.00&quot;р.&quot;"/>
  </numFmts>
  <fonts count="43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0" xfId="0" applyNumberFormat="1" applyFill="1" applyAlignment="1">
      <alignment horizontal="left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3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4" fontId="0" fillId="34" borderId="11" xfId="0" applyNumberFormat="1" applyFont="1" applyFill="1" applyBorder="1" applyAlignment="1">
      <alignment horizontal="right" vertical="top"/>
    </xf>
    <xf numFmtId="0" fontId="0" fillId="34" borderId="11" xfId="0" applyNumberFormat="1" applyFont="1" applyFill="1" applyBorder="1" applyAlignment="1">
      <alignment horizontal="right" vertical="top"/>
    </xf>
    <xf numFmtId="0" fontId="0" fillId="34" borderId="22" xfId="0" applyNumberFormat="1" applyFont="1" applyFill="1" applyBorder="1" applyAlignment="1">
      <alignment horizontal="right" vertical="top"/>
    </xf>
    <xf numFmtId="4" fontId="0" fillId="34" borderId="22" xfId="0" applyNumberFormat="1" applyFont="1" applyFill="1" applyBorder="1" applyAlignment="1">
      <alignment horizontal="right" vertical="top"/>
    </xf>
    <xf numFmtId="2" fontId="0" fillId="34" borderId="11" xfId="0" applyNumberFormat="1" applyFont="1" applyFill="1" applyBorder="1" applyAlignment="1">
      <alignment horizontal="right" vertical="top"/>
    </xf>
    <xf numFmtId="2" fontId="0" fillId="34" borderId="22" xfId="0" applyNumberFormat="1" applyFont="1" applyFill="1" applyBorder="1" applyAlignment="1">
      <alignment horizontal="right" vertical="top"/>
    </xf>
    <xf numFmtId="1" fontId="0" fillId="34" borderId="23" xfId="0" applyNumberFormat="1" applyFont="1" applyFill="1" applyBorder="1" applyAlignment="1">
      <alignment horizontal="center" vertical="top"/>
    </xf>
    <xf numFmtId="0" fontId="2" fillId="34" borderId="24" xfId="0" applyNumberFormat="1" applyFont="1" applyFill="1" applyBorder="1" applyAlignment="1">
      <alignment horizontal="center" vertical="top"/>
    </xf>
    <xf numFmtId="4" fontId="0" fillId="34" borderId="24" xfId="0" applyNumberFormat="1" applyFont="1" applyFill="1" applyBorder="1" applyAlignment="1">
      <alignment horizontal="right" vertical="top"/>
    </xf>
    <xf numFmtId="1" fontId="0" fillId="34" borderId="25" xfId="0" applyNumberFormat="1" applyFont="1" applyFill="1" applyBorder="1" applyAlignment="1">
      <alignment horizontal="center" vertical="top"/>
    </xf>
    <xf numFmtId="166" fontId="0" fillId="34" borderId="26" xfId="0" applyNumberFormat="1" applyFont="1" applyFill="1" applyBorder="1" applyAlignment="1">
      <alignment horizontal="right" vertical="top"/>
    </xf>
    <xf numFmtId="0" fontId="0" fillId="34" borderId="27" xfId="0" applyNumberFormat="1" applyFont="1" applyFill="1" applyBorder="1" applyAlignment="1">
      <alignment horizontal="center" vertical="top"/>
    </xf>
    <xf numFmtId="0" fontId="2" fillId="34" borderId="28" xfId="0" applyNumberFormat="1" applyFont="1" applyFill="1" applyBorder="1" applyAlignment="1">
      <alignment horizontal="left" vertical="top"/>
    </xf>
    <xf numFmtId="0" fontId="0" fillId="34" borderId="29" xfId="0" applyNumberFormat="1" applyFont="1" applyFill="1" applyBorder="1" applyAlignment="1">
      <alignment horizontal="left" vertical="top"/>
    </xf>
    <xf numFmtId="0" fontId="0" fillId="34" borderId="30" xfId="0" applyNumberFormat="1" applyFont="1" applyFill="1" applyBorder="1" applyAlignment="1">
      <alignment horizontal="left" vertical="top"/>
    </xf>
    <xf numFmtId="1" fontId="0" fillId="34" borderId="31" xfId="0" applyNumberFormat="1" applyFont="1" applyFill="1" applyBorder="1" applyAlignment="1">
      <alignment horizontal="center" vertical="top"/>
    </xf>
    <xf numFmtId="166" fontId="0" fillId="34" borderId="12" xfId="0" applyNumberFormat="1" applyFont="1" applyFill="1" applyBorder="1" applyAlignment="1">
      <alignment horizontal="right" vertical="top"/>
    </xf>
    <xf numFmtId="4" fontId="0" fillId="34" borderId="12" xfId="0" applyNumberFormat="1" applyFont="1" applyFill="1" applyBorder="1" applyAlignment="1">
      <alignment horizontal="right" vertical="top"/>
    </xf>
    <xf numFmtId="166" fontId="0" fillId="34" borderId="32" xfId="0" applyNumberFormat="1" applyFont="1" applyFill="1" applyBorder="1" applyAlignment="1">
      <alignment horizontal="right" vertical="top"/>
    </xf>
    <xf numFmtId="0" fontId="0" fillId="34" borderId="31" xfId="0" applyNumberFormat="1" applyFont="1" applyFill="1" applyBorder="1" applyAlignment="1">
      <alignment horizontal="center" vertical="top"/>
    </xf>
    <xf numFmtId="0" fontId="2" fillId="34" borderId="19" xfId="0" applyNumberFormat="1" applyFont="1" applyFill="1" applyBorder="1" applyAlignment="1">
      <alignment horizontal="right" vertical="top"/>
    </xf>
    <xf numFmtId="0" fontId="0" fillId="34" borderId="12" xfId="0" applyNumberFormat="1" applyFont="1" applyFill="1" applyBorder="1" applyAlignment="1">
      <alignment horizontal="right" vertical="top"/>
    </xf>
    <xf numFmtId="0" fontId="0" fillId="34" borderId="32" xfId="0" applyNumberFormat="1" applyFont="1" applyFill="1" applyBorder="1" applyAlignment="1">
      <alignment horizontal="right" vertical="top"/>
    </xf>
    <xf numFmtId="0" fontId="0" fillId="34" borderId="21" xfId="0" applyNumberFormat="1" applyFont="1" applyFill="1" applyBorder="1" applyAlignment="1">
      <alignment horizontal="left" vertical="top"/>
    </xf>
    <xf numFmtId="0" fontId="0" fillId="34" borderId="21" xfId="0" applyNumberFormat="1" applyFont="1" applyFill="1" applyBorder="1" applyAlignment="1">
      <alignment horizontal="right" vertical="top"/>
    </xf>
    <xf numFmtId="4" fontId="0" fillId="34" borderId="21" xfId="0" applyNumberFormat="1" applyFont="1" applyFill="1" applyBorder="1" applyAlignment="1">
      <alignment horizontal="right" vertical="top"/>
    </xf>
    <xf numFmtId="0" fontId="0" fillId="34" borderId="33" xfId="0" applyNumberFormat="1" applyFont="1" applyFill="1" applyBorder="1" applyAlignment="1">
      <alignment horizontal="right" vertical="top"/>
    </xf>
    <xf numFmtId="1" fontId="0" fillId="34" borderId="34" xfId="0" applyNumberFormat="1" applyFont="1" applyFill="1" applyBorder="1" applyAlignment="1">
      <alignment horizontal="center" vertical="top"/>
    </xf>
    <xf numFmtId="166" fontId="0" fillId="34" borderId="11" xfId="0" applyNumberFormat="1" applyFont="1" applyFill="1" applyBorder="1" applyAlignment="1">
      <alignment horizontal="right" vertical="top"/>
    </xf>
    <xf numFmtId="166" fontId="0" fillId="34" borderId="22" xfId="0" applyNumberFormat="1" applyFont="1" applyFill="1" applyBorder="1" applyAlignment="1">
      <alignment horizontal="right" vertical="top"/>
    </xf>
    <xf numFmtId="0" fontId="0" fillId="34" borderId="20" xfId="0" applyNumberFormat="1" applyFont="1" applyFill="1" applyBorder="1" applyAlignment="1">
      <alignment horizontal="left" vertical="top"/>
    </xf>
    <xf numFmtId="0" fontId="2" fillId="34" borderId="33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165" fontId="0" fillId="34" borderId="25" xfId="0" applyNumberFormat="1" applyFont="1" applyFill="1" applyBorder="1" applyAlignment="1">
      <alignment horizontal="center" vertical="top"/>
    </xf>
    <xf numFmtId="4" fontId="0" fillId="34" borderId="26" xfId="0" applyNumberFormat="1" applyFont="1" applyFill="1" applyBorder="1" applyAlignment="1">
      <alignment horizontal="right" vertical="top"/>
    </xf>
    <xf numFmtId="0" fontId="0" fillId="34" borderId="19" xfId="0" applyNumberFormat="1" applyFont="1" applyFill="1" applyBorder="1" applyAlignment="1">
      <alignment horizontal="left" vertical="top"/>
    </xf>
    <xf numFmtId="0" fontId="0" fillId="34" borderId="12" xfId="0" applyNumberFormat="1" applyFont="1" applyFill="1" applyBorder="1" applyAlignment="1">
      <alignment horizontal="left" vertical="top"/>
    </xf>
    <xf numFmtId="0" fontId="0" fillId="34" borderId="32" xfId="0" applyNumberFormat="1" applyFont="1" applyFill="1" applyBorder="1" applyAlignment="1">
      <alignment horizontal="left" vertical="top"/>
    </xf>
    <xf numFmtId="0" fontId="0" fillId="0" borderId="35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2" xfId="0" applyNumberFormat="1" applyFont="1" applyBorder="1" applyAlignment="1">
      <alignment horizontal="center" vertical="center"/>
    </xf>
    <xf numFmtId="0" fontId="2" fillId="34" borderId="2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1" fillId="0" borderId="36" xfId="0" applyFont="1" applyBorder="1" applyAlignment="1">
      <alignment horizontal="left"/>
    </xf>
    <xf numFmtId="0" fontId="1" fillId="0" borderId="36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 wrapText="1"/>
    </xf>
    <xf numFmtId="0" fontId="0" fillId="0" borderId="36" xfId="0" applyNumberFormat="1" applyFont="1" applyBorder="1" applyAlignment="1">
      <alignment horizontal="left" wrapText="1"/>
    </xf>
    <xf numFmtId="0" fontId="0" fillId="0" borderId="0" xfId="0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2" fillId="34" borderId="19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24" xfId="0" applyNumberFormat="1" applyFont="1" applyFill="1" applyBorder="1" applyAlignment="1">
      <alignment horizontal="center" vertical="top"/>
    </xf>
    <xf numFmtId="0" fontId="0" fillId="0" borderId="37" xfId="0" applyNumberFormat="1" applyFont="1" applyBorder="1" applyAlignment="1">
      <alignment horizontal="center" vertical="center" wrapText="1"/>
    </xf>
    <xf numFmtId="0" fontId="2" fillId="34" borderId="38" xfId="0" applyNumberFormat="1" applyFont="1" applyFill="1" applyBorder="1" applyAlignment="1">
      <alignment horizontal="center" vertical="top"/>
    </xf>
    <xf numFmtId="49" fontId="0" fillId="34" borderId="20" xfId="0" applyNumberFormat="1" applyFill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0" fillId="34" borderId="20" xfId="0" applyNumberForma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left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2" fillId="34" borderId="35" xfId="0" applyNumberFormat="1" applyFont="1" applyFill="1" applyBorder="1" applyAlignment="1">
      <alignment horizontal="center" vertical="top"/>
    </xf>
    <xf numFmtId="0" fontId="2" fillId="34" borderId="21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4" fontId="0" fillId="34" borderId="39" xfId="0" applyNumberFormat="1" applyFont="1" applyFill="1" applyBorder="1" applyAlignment="1">
      <alignment horizontal="right" vertical="top"/>
    </xf>
    <xf numFmtId="0" fontId="0" fillId="34" borderId="20" xfId="0" applyNumberFormat="1" applyFont="1" applyFill="1" applyBorder="1" applyAlignment="1">
      <alignment horizontal="center" vertical="top"/>
    </xf>
    <xf numFmtId="4" fontId="0" fillId="34" borderId="32" xfId="0" applyNumberFormat="1" applyFont="1" applyFill="1" applyBorder="1" applyAlignment="1">
      <alignment horizontal="center" vertical="top"/>
    </xf>
    <xf numFmtId="4" fontId="0" fillId="34" borderId="33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4" fontId="0" fillId="0" borderId="0" xfId="0" applyNumberFormat="1" applyAlignment="1">
      <alignment horizontal="left" vertical="top"/>
    </xf>
    <xf numFmtId="0" fontId="0" fillId="34" borderId="21" xfId="0" applyNumberFormat="1" applyFont="1" applyFill="1" applyBorder="1" applyAlignment="1">
      <alignment horizontal="center" vertical="top" wrapText="1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2" xfId="0" applyNumberFormat="1" applyFont="1" applyFill="1" applyBorder="1" applyAlignment="1">
      <alignment horizontal="left" vertical="top" wrapText="1" indent="2"/>
    </xf>
    <xf numFmtId="0" fontId="0" fillId="0" borderId="36" xfId="0" applyBorder="1" applyAlignment="1">
      <alignment horizontal="left" wrapText="1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35" xfId="0" applyNumberFormat="1" applyFont="1" applyFill="1" applyBorder="1" applyAlignment="1">
      <alignment horizontal="left" vertical="top" wrapText="1" indent="2"/>
    </xf>
    <xf numFmtId="0" fontId="0" fillId="0" borderId="33" xfId="0" applyBorder="1" applyAlignment="1">
      <alignment horizontal="left" vertical="top" wrapText="1" indent="2"/>
    </xf>
    <xf numFmtId="0" fontId="0" fillId="34" borderId="12" xfId="0" applyNumberFormat="1" applyFont="1" applyFill="1" applyBorder="1" applyAlignment="1">
      <alignment horizontal="left" vertical="top" wrapText="1" indent="4"/>
    </xf>
    <xf numFmtId="0" fontId="2" fillId="34" borderId="19" xfId="0" applyNumberFormat="1" applyFont="1" applyFill="1" applyBorder="1" applyAlignment="1">
      <alignment horizontal="center" vertical="top"/>
    </xf>
    <xf numFmtId="0" fontId="0" fillId="34" borderId="39" xfId="0" applyNumberFormat="1" applyFont="1" applyFill="1" applyBorder="1" applyAlignment="1">
      <alignment horizontal="left" vertical="top" wrapText="1" indent="4"/>
    </xf>
    <xf numFmtId="0" fontId="0" fillId="34" borderId="22" xfId="0" applyNumberFormat="1" applyFont="1" applyFill="1" applyBorder="1" applyAlignment="1">
      <alignment horizontal="left" vertical="top" wrapText="1" indent="6"/>
    </xf>
    <xf numFmtId="0" fontId="0" fillId="34" borderId="22" xfId="0" applyNumberFormat="1" applyFont="1" applyFill="1" applyBorder="1" applyAlignment="1">
      <alignment horizontal="left" vertical="top" wrapText="1" indent="4"/>
    </xf>
    <xf numFmtId="0" fontId="2" fillId="34" borderId="12" xfId="0" applyNumberFormat="1" applyFont="1" applyFill="1" applyBorder="1" applyAlignment="1">
      <alignment horizontal="left" vertical="top" wrapText="1" indent="2"/>
    </xf>
    <xf numFmtId="0" fontId="2" fillId="34" borderId="12" xfId="0" applyNumberFormat="1" applyFont="1" applyFill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0" fillId="34" borderId="39" xfId="0" applyNumberFormat="1" applyFill="1" applyBorder="1" applyAlignment="1">
      <alignment horizontal="left" vertical="top" wrapText="1" indent="4"/>
    </xf>
    <xf numFmtId="49" fontId="2" fillId="34" borderId="35" xfId="0" applyNumberFormat="1" applyFont="1" applyFill="1" applyBorder="1" applyAlignment="1">
      <alignment horizontal="center" vertical="top" wrapText="1"/>
    </xf>
    <xf numFmtId="49" fontId="2" fillId="34" borderId="20" xfId="0" applyNumberFormat="1" applyFont="1" applyFill="1" applyBorder="1" applyAlignment="1">
      <alignment horizontal="center" vertical="top" wrapText="1"/>
    </xf>
    <xf numFmtId="49" fontId="0" fillId="0" borderId="21" xfId="0" applyNumberFormat="1" applyBorder="1" applyAlignment="1">
      <alignment horizontal="center" vertical="top" wrapText="1"/>
    </xf>
    <xf numFmtId="0" fontId="2" fillId="34" borderId="11" xfId="0" applyNumberFormat="1" applyFont="1" applyFill="1" applyBorder="1" applyAlignment="1">
      <alignment horizontal="left" vertical="top" wrapText="1" indent="2"/>
    </xf>
    <xf numFmtId="0" fontId="2" fillId="34" borderId="11" xfId="0" applyNumberFormat="1" applyFont="1" applyFill="1" applyBorder="1" applyAlignment="1">
      <alignment horizontal="center" vertical="top"/>
    </xf>
    <xf numFmtId="0" fontId="0" fillId="0" borderId="36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0" fillId="34" borderId="39" xfId="0" applyNumberFormat="1" applyFont="1" applyFill="1" applyBorder="1" applyAlignment="1">
      <alignment horizontal="left" vertical="top"/>
    </xf>
    <xf numFmtId="1" fontId="0" fillId="0" borderId="40" xfId="0" applyNumberFormat="1" applyFont="1" applyBorder="1" applyAlignment="1">
      <alignment horizontal="center" vertical="top"/>
    </xf>
    <xf numFmtId="1" fontId="0" fillId="0" borderId="41" xfId="0" applyNumberFormat="1" applyFont="1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0" fontId="2" fillId="34" borderId="39" xfId="0" applyNumberFormat="1" applyFont="1" applyFill="1" applyBorder="1" applyAlignment="1">
      <alignment horizontal="center" vertical="top"/>
    </xf>
    <xf numFmtId="0" fontId="0" fillId="0" borderId="20" xfId="0" applyBorder="1" applyAlignment="1">
      <alignment horizontal="left"/>
    </xf>
    <xf numFmtId="0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/>
    </xf>
    <xf numFmtId="1" fontId="0" fillId="0" borderId="35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34" borderId="35" xfId="0" applyNumberFormat="1" applyFont="1" applyFill="1" applyBorder="1" applyAlignment="1">
      <alignment horizontal="left" vertical="top" wrapText="1"/>
    </xf>
    <xf numFmtId="0" fontId="2" fillId="34" borderId="24" xfId="0" applyNumberFormat="1" applyFont="1" applyFill="1" applyBorder="1" applyAlignment="1">
      <alignment horizontal="center" vertical="top"/>
    </xf>
    <xf numFmtId="0" fontId="0" fillId="34" borderId="37" xfId="0" applyNumberFormat="1" applyFont="1" applyFill="1" applyBorder="1" applyAlignment="1">
      <alignment horizontal="left" vertical="top" indent="2"/>
    </xf>
    <xf numFmtId="0" fontId="2" fillId="34" borderId="43" xfId="0" applyNumberFormat="1" applyFont="1" applyFill="1" applyBorder="1" applyAlignment="1">
      <alignment horizontal="left" vertical="top"/>
    </xf>
    <xf numFmtId="0" fontId="2" fillId="34" borderId="39" xfId="0" applyNumberFormat="1" applyFont="1" applyFill="1" applyBorder="1" applyAlignment="1">
      <alignment horizontal="left" vertical="top" wrapText="1" indent="2"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37" xfId="0" applyNumberFormat="1" applyFont="1" applyBorder="1" applyAlignment="1">
      <alignment horizontal="center" vertical="center" wrapText="1"/>
    </xf>
    <xf numFmtId="0" fontId="2" fillId="34" borderId="38" xfId="0" applyNumberFormat="1" applyFont="1" applyFill="1" applyBorder="1" applyAlignment="1">
      <alignment horizontal="center" vertical="top"/>
    </xf>
    <xf numFmtId="0" fontId="0" fillId="34" borderId="20" xfId="0" applyFill="1" applyBorder="1" applyAlignment="1">
      <alignment horizontal="left" vertical="top" wrapText="1" indent="2"/>
    </xf>
    <xf numFmtId="0" fontId="0" fillId="34" borderId="22" xfId="0" applyNumberFormat="1" applyFill="1" applyBorder="1" applyAlignment="1">
      <alignment horizontal="left" vertical="top" wrapText="1" indent="2"/>
    </xf>
    <xf numFmtId="0" fontId="0" fillId="34" borderId="33" xfId="0" applyNumberFormat="1" applyFont="1" applyFill="1" applyBorder="1" applyAlignment="1">
      <alignment horizontal="left" vertical="top" wrapText="1" indent="2"/>
    </xf>
    <xf numFmtId="1" fontId="0" fillId="0" borderId="39" xfId="0" applyNumberFormat="1" applyFont="1" applyBorder="1" applyAlignment="1">
      <alignment horizontal="center" vertical="top"/>
    </xf>
    <xf numFmtId="0" fontId="2" fillId="34" borderId="37" xfId="0" applyNumberFormat="1" applyFont="1" applyFill="1" applyBorder="1" applyAlignment="1">
      <alignment horizontal="left" vertical="top"/>
    </xf>
    <xf numFmtId="0" fontId="2" fillId="34" borderId="44" xfId="0" applyNumberFormat="1" applyFont="1" applyFill="1" applyBorder="1" applyAlignment="1">
      <alignment horizontal="center" vertical="top"/>
    </xf>
    <xf numFmtId="0" fontId="2" fillId="34" borderId="45" xfId="0" applyNumberFormat="1" applyFont="1" applyFill="1" applyBorder="1" applyAlignment="1">
      <alignment horizontal="center" vertical="top"/>
    </xf>
    <xf numFmtId="0" fontId="0" fillId="34" borderId="38" xfId="0" applyFill="1" applyBorder="1" applyAlignment="1">
      <alignment horizontal="center" vertical="top"/>
    </xf>
    <xf numFmtId="0" fontId="0" fillId="0" borderId="10" xfId="0" applyNumberForma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/>
    </xf>
    <xf numFmtId="0" fontId="0" fillId="34" borderId="20" xfId="0" applyNumberFormat="1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21" xfId="0" applyBorder="1" applyAlignment="1">
      <alignment horizontal="left" vertical="top" wrapText="1" indent="2"/>
    </xf>
    <xf numFmtId="0" fontId="4" fillId="0" borderId="0" xfId="0" applyNumberFormat="1" applyFont="1" applyAlignment="1">
      <alignment horizontal="center"/>
    </xf>
    <xf numFmtId="0" fontId="0" fillId="0" borderId="35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top"/>
    </xf>
    <xf numFmtId="0" fontId="0" fillId="34" borderId="14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25"/>
  <sheetViews>
    <sheetView tabSelected="1" view="pageBreakPreview" zoomScaleSheetLayoutView="100" workbookViewId="0" topLeftCell="A196">
      <selection activeCell="M69" sqref="M69"/>
    </sheetView>
  </sheetViews>
  <sheetFormatPr defaultColWidth="10.66015625" defaultRowHeight="11.25" outlineLevelRow="1"/>
  <cols>
    <col min="1" max="1" width="18.16015625" style="1" customWidth="1"/>
    <col min="2" max="2" width="22.83203125" style="1" customWidth="1"/>
    <col min="3" max="3" width="5.5" style="1" customWidth="1"/>
    <col min="4" max="4" width="3.83203125" style="1" customWidth="1"/>
    <col min="5" max="6" width="4.5" style="1" customWidth="1"/>
    <col min="7" max="7" width="3.66015625" style="1" customWidth="1"/>
    <col min="8" max="8" width="4.16015625" style="1" customWidth="1"/>
    <col min="9" max="9" width="6.5" style="1" customWidth="1"/>
    <col min="10" max="10" width="6.16015625" style="1" hidden="1" customWidth="1"/>
    <col min="11" max="11" width="6.16015625" style="1" customWidth="1"/>
    <col min="12" max="12" width="28" style="1" customWidth="1"/>
    <col min="13" max="13" width="23.16015625" style="1" customWidth="1"/>
    <col min="14" max="14" width="18.16015625" style="1" customWidth="1"/>
    <col min="15" max="15" width="12.66015625" style="0" bestFit="1" customWidth="1"/>
  </cols>
  <sheetData>
    <row r="1" spans="1:13" ht="12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4" ht="9.7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3" t="s">
        <v>123</v>
      </c>
    </row>
    <row r="3" spans="1:14" ht="9.75">
      <c r="A3" s="178" t="s">
        <v>124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4" ht="12" thickBot="1">
      <c r="A4" s="155" t="s">
        <v>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2" t="s">
        <v>0</v>
      </c>
    </row>
    <row r="5" spans="8:14" ht="9.75">
      <c r="H5" s="14"/>
      <c r="I5" s="14"/>
      <c r="J5" s="14"/>
      <c r="K5" s="14"/>
      <c r="L5" s="14"/>
      <c r="M5" s="74" t="s">
        <v>135</v>
      </c>
      <c r="N5" s="15">
        <v>503117</v>
      </c>
    </row>
    <row r="6" spans="3:14" ht="9.75">
      <c r="C6" s="135" t="s">
        <v>223</v>
      </c>
      <c r="D6" s="135"/>
      <c r="E6" s="135"/>
      <c r="F6" s="135"/>
      <c r="G6" s="135"/>
      <c r="H6" s="135"/>
      <c r="I6" s="135"/>
      <c r="J6" s="14"/>
      <c r="K6" s="14"/>
      <c r="L6" s="14"/>
      <c r="M6" s="74" t="s">
        <v>125</v>
      </c>
      <c r="N6" s="75" t="s">
        <v>222</v>
      </c>
    </row>
    <row r="7" spans="1:14" ht="9.75">
      <c r="A7" s="1" t="s">
        <v>128</v>
      </c>
      <c r="H7" s="14"/>
      <c r="I7" s="14"/>
      <c r="J7" s="14"/>
      <c r="K7" s="14"/>
      <c r="L7" s="14"/>
      <c r="M7" s="74" t="s">
        <v>126</v>
      </c>
      <c r="N7" s="16">
        <v>79556798</v>
      </c>
    </row>
    <row r="8" spans="1:14" ht="9.75">
      <c r="A8" s="153" t="s">
        <v>129</v>
      </c>
      <c r="B8" s="153"/>
      <c r="C8" s="116" t="s">
        <v>220</v>
      </c>
      <c r="D8" s="116"/>
      <c r="E8" s="116"/>
      <c r="F8" s="116"/>
      <c r="G8" s="116"/>
      <c r="H8" s="116"/>
      <c r="I8" s="116"/>
      <c r="J8" s="116"/>
      <c r="K8" s="116"/>
      <c r="L8" s="116"/>
      <c r="M8" s="74" t="s">
        <v>127</v>
      </c>
      <c r="N8" s="16"/>
    </row>
    <row r="9" spans="1:14" ht="9.75">
      <c r="A9" s="1" t="s">
        <v>130</v>
      </c>
      <c r="E9" s="143" t="s">
        <v>162</v>
      </c>
      <c r="F9" s="143"/>
      <c r="G9" s="143"/>
      <c r="H9" s="143"/>
      <c r="I9" s="143"/>
      <c r="J9" s="143"/>
      <c r="K9" s="143"/>
      <c r="L9" s="143"/>
      <c r="M9" s="74" t="s">
        <v>138</v>
      </c>
      <c r="N9" s="16">
        <v>71819403</v>
      </c>
    </row>
    <row r="10" spans="1:14" ht="9.75">
      <c r="A10" s="1" t="s">
        <v>3</v>
      </c>
      <c r="H10" s="14"/>
      <c r="I10" s="14"/>
      <c r="J10" s="14"/>
      <c r="K10" s="14"/>
      <c r="L10" s="14"/>
      <c r="M10" s="14"/>
      <c r="N10" s="16"/>
    </row>
    <row r="11" spans="1:14" s="1" customFormat="1" ht="11.25" customHeight="1" thickBot="1">
      <c r="A11" s="1" t="s">
        <v>131</v>
      </c>
      <c r="N11" s="17">
        <v>383</v>
      </c>
    </row>
    <row r="12" spans="1:14" s="1" customFormat="1" ht="12.75" customHeight="1">
      <c r="A12" s="155" t="s">
        <v>4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</row>
    <row r="13" s="1" customFormat="1" ht="11.25" customHeight="1"/>
    <row r="14" spans="1:14" ht="11.25" customHeight="1">
      <c r="A14" s="156" t="s">
        <v>5</v>
      </c>
      <c r="B14" s="156"/>
      <c r="C14" s="157" t="s">
        <v>6</v>
      </c>
      <c r="D14" s="158" t="s">
        <v>7</v>
      </c>
      <c r="E14" s="170"/>
      <c r="F14" s="170"/>
      <c r="G14" s="170"/>
      <c r="H14" s="170"/>
      <c r="I14" s="170"/>
      <c r="J14" s="170"/>
      <c r="K14" s="171"/>
      <c r="L14" s="181" t="s">
        <v>8</v>
      </c>
      <c r="M14" s="65"/>
      <c r="N14" s="18" t="s">
        <v>10</v>
      </c>
    </row>
    <row r="15" spans="1:14" ht="21.75" customHeight="1">
      <c r="A15" s="156"/>
      <c r="B15" s="156"/>
      <c r="C15" s="157"/>
      <c r="D15" s="172"/>
      <c r="E15" s="173"/>
      <c r="F15" s="173"/>
      <c r="G15" s="173"/>
      <c r="H15" s="173"/>
      <c r="I15" s="173"/>
      <c r="J15" s="173"/>
      <c r="K15" s="174"/>
      <c r="L15" s="181"/>
      <c r="M15" s="66" t="s">
        <v>9</v>
      </c>
      <c r="N15" s="19" t="s">
        <v>12</v>
      </c>
    </row>
    <row r="16" spans="1:14" ht="10.5" thickBot="1">
      <c r="A16" s="163">
        <v>1</v>
      </c>
      <c r="B16" s="163"/>
      <c r="C16" s="7">
        <v>2</v>
      </c>
      <c r="D16" s="138">
        <v>3</v>
      </c>
      <c r="E16" s="139"/>
      <c r="F16" s="139"/>
      <c r="G16" s="139"/>
      <c r="H16" s="139"/>
      <c r="I16" s="139"/>
      <c r="J16" s="139"/>
      <c r="K16" s="140"/>
      <c r="L16" s="7">
        <v>4</v>
      </c>
      <c r="M16" s="20">
        <v>5</v>
      </c>
      <c r="N16" s="7">
        <v>6</v>
      </c>
    </row>
    <row r="17" spans="1:14" s="8" customFormat="1" ht="12" customHeight="1">
      <c r="A17" s="164" t="s">
        <v>13</v>
      </c>
      <c r="B17" s="164"/>
      <c r="C17" s="58">
        <v>10</v>
      </c>
      <c r="D17" s="165" t="s">
        <v>14</v>
      </c>
      <c r="E17" s="166"/>
      <c r="F17" s="166"/>
      <c r="G17" s="166"/>
      <c r="H17" s="166"/>
      <c r="I17" s="166"/>
      <c r="J17" s="166"/>
      <c r="K17" s="182"/>
      <c r="L17" s="32">
        <f>L20+L21+L22+L24+L30+L33+L34+L39+L41+L42+L44+L46+L51+L52+L54+L55+L57+L58</f>
        <v>36611703.9</v>
      </c>
      <c r="M17" s="32">
        <f>M20+M21+M22+M23+M24+M25+M26+M27+M28+M30+M31+M33+M35+M36+M37+M38+M39+M40+M41+M42+M43+M44+M45+M46+M47+M49+M51+M52+M54+M55+M57</f>
        <v>29828794.14</v>
      </c>
      <c r="N17" s="59">
        <f>N20+N21+N22+N23+N24+N25+N26+N27+N28+N30+N31+N33+N34+N35+N36+N37+N38+N39+N40+N41+N42+N43+N44+N45+N46+N47+N49+N51+N52+N55+N57+N58</f>
        <v>6782909.759999998</v>
      </c>
    </row>
    <row r="18" spans="1:14" s="1" customFormat="1" ht="11.25" customHeight="1">
      <c r="A18" s="150" t="s">
        <v>15</v>
      </c>
      <c r="B18" s="150"/>
      <c r="C18" s="35"/>
      <c r="D18" s="137"/>
      <c r="E18" s="137"/>
      <c r="F18" s="137"/>
      <c r="G18" s="137"/>
      <c r="H18" s="137"/>
      <c r="I18" s="137"/>
      <c r="J18" s="60"/>
      <c r="K18" s="60"/>
      <c r="L18" s="61"/>
      <c r="M18" s="61"/>
      <c r="N18" s="62"/>
    </row>
    <row r="19" spans="1:14" s="1" customFormat="1" ht="104.25" customHeight="1">
      <c r="A19" s="118" t="s">
        <v>27</v>
      </c>
      <c r="B19" s="160"/>
      <c r="C19" s="85"/>
      <c r="D19" s="87" t="s">
        <v>28</v>
      </c>
      <c r="E19" s="79">
        <v>111</v>
      </c>
      <c r="F19" s="117">
        <v>501310</v>
      </c>
      <c r="G19" s="117"/>
      <c r="H19" s="117"/>
      <c r="I19" s="84" t="s">
        <v>19</v>
      </c>
      <c r="J19" s="23" t="s">
        <v>20</v>
      </c>
      <c r="K19" s="23">
        <v>120</v>
      </c>
      <c r="L19" s="41"/>
      <c r="M19" s="41">
        <v>0</v>
      </c>
      <c r="N19" s="41"/>
    </row>
    <row r="20" spans="1:14" s="1" customFormat="1" ht="104.25" customHeight="1">
      <c r="A20" s="118" t="s">
        <v>201</v>
      </c>
      <c r="B20" s="179"/>
      <c r="C20" s="85"/>
      <c r="D20" s="87" t="s">
        <v>202</v>
      </c>
      <c r="E20" s="176">
        <v>1030223001</v>
      </c>
      <c r="F20" s="177"/>
      <c r="G20" s="177"/>
      <c r="H20" s="177"/>
      <c r="I20" s="84" t="s">
        <v>19</v>
      </c>
      <c r="J20" s="23"/>
      <c r="K20" s="23">
        <v>110</v>
      </c>
      <c r="L20" s="41">
        <v>395000</v>
      </c>
      <c r="M20" s="41">
        <v>371930.75</v>
      </c>
      <c r="N20" s="98">
        <f aca="true" t="shared" si="0" ref="N20:N25">L20-M20</f>
        <v>23069.25</v>
      </c>
    </row>
    <row r="21" spans="1:14" s="1" customFormat="1" ht="104.25" customHeight="1">
      <c r="A21" s="118" t="s">
        <v>204</v>
      </c>
      <c r="B21" s="179"/>
      <c r="C21" s="85"/>
      <c r="D21" s="87" t="s">
        <v>202</v>
      </c>
      <c r="E21" s="176">
        <v>1030224001</v>
      </c>
      <c r="F21" s="177"/>
      <c r="G21" s="177"/>
      <c r="H21" s="177"/>
      <c r="I21" s="84" t="s">
        <v>19</v>
      </c>
      <c r="J21" s="23"/>
      <c r="K21" s="23">
        <v>110</v>
      </c>
      <c r="L21" s="41">
        <v>7000</v>
      </c>
      <c r="M21" s="41">
        <v>3798.8</v>
      </c>
      <c r="N21" s="98">
        <f t="shared" si="0"/>
        <v>3201.2</v>
      </c>
    </row>
    <row r="22" spans="1:14" s="1" customFormat="1" ht="104.25" customHeight="1">
      <c r="A22" s="118" t="s">
        <v>203</v>
      </c>
      <c r="B22" s="179"/>
      <c r="C22" s="85"/>
      <c r="D22" s="87" t="s">
        <v>202</v>
      </c>
      <c r="E22" s="176">
        <v>1030225001</v>
      </c>
      <c r="F22" s="177"/>
      <c r="G22" s="177"/>
      <c r="H22" s="177"/>
      <c r="I22" s="84" t="s">
        <v>19</v>
      </c>
      <c r="J22" s="23"/>
      <c r="K22" s="23">
        <v>110</v>
      </c>
      <c r="L22" s="41">
        <v>822200</v>
      </c>
      <c r="M22" s="41">
        <v>603368.15</v>
      </c>
      <c r="N22" s="98">
        <f t="shared" si="0"/>
        <v>218831.84999999998</v>
      </c>
    </row>
    <row r="23" spans="1:14" s="1" customFormat="1" ht="104.25" customHeight="1">
      <c r="A23" s="118" t="s">
        <v>205</v>
      </c>
      <c r="B23" s="179"/>
      <c r="C23" s="85"/>
      <c r="D23" s="87" t="s">
        <v>202</v>
      </c>
      <c r="E23" s="176">
        <v>1030226001</v>
      </c>
      <c r="F23" s="177"/>
      <c r="G23" s="177"/>
      <c r="H23" s="177"/>
      <c r="I23" s="84" t="s">
        <v>19</v>
      </c>
      <c r="J23" s="23"/>
      <c r="K23" s="23">
        <v>110</v>
      </c>
      <c r="L23" s="41"/>
      <c r="M23" s="41">
        <v>-71802.04</v>
      </c>
      <c r="N23" s="98">
        <f t="shared" si="0"/>
        <v>71802.04</v>
      </c>
    </row>
    <row r="24" spans="1:14" s="8" customFormat="1" ht="93.75" customHeight="1" outlineLevel="1">
      <c r="A24" s="118" t="s">
        <v>197</v>
      </c>
      <c r="B24" s="162"/>
      <c r="C24" s="21"/>
      <c r="D24" s="79" t="s">
        <v>16</v>
      </c>
      <c r="E24" s="79" t="s">
        <v>17</v>
      </c>
      <c r="F24" s="117" t="s">
        <v>18</v>
      </c>
      <c r="G24" s="117"/>
      <c r="H24" s="117"/>
      <c r="I24" s="79">
        <v>1000</v>
      </c>
      <c r="J24" s="23" t="s">
        <v>20</v>
      </c>
      <c r="K24" s="23">
        <v>110</v>
      </c>
      <c r="L24" s="24">
        <v>650000</v>
      </c>
      <c r="M24" s="24">
        <v>564416.12</v>
      </c>
      <c r="N24" s="27">
        <f t="shared" si="0"/>
        <v>85583.88</v>
      </c>
    </row>
    <row r="25" spans="1:14" s="8" customFormat="1" ht="93.75" customHeight="1" outlineLevel="1">
      <c r="A25" s="118" t="s">
        <v>198</v>
      </c>
      <c r="B25" s="162"/>
      <c r="C25" s="21"/>
      <c r="D25" s="97" t="s">
        <v>16</v>
      </c>
      <c r="E25" s="97" t="s">
        <v>17</v>
      </c>
      <c r="F25" s="117" t="s">
        <v>18</v>
      </c>
      <c r="G25" s="117"/>
      <c r="H25" s="117"/>
      <c r="I25" s="97">
        <v>2100</v>
      </c>
      <c r="J25" s="23" t="s">
        <v>20</v>
      </c>
      <c r="K25" s="23">
        <v>110</v>
      </c>
      <c r="L25" s="24"/>
      <c r="M25" s="24">
        <v>2186.8</v>
      </c>
      <c r="N25" s="27">
        <f t="shared" si="0"/>
        <v>-2186.8</v>
      </c>
    </row>
    <row r="26" spans="1:14" s="8" customFormat="1" ht="93.75" customHeight="1" outlineLevel="1">
      <c r="A26" s="115" t="s">
        <v>209</v>
      </c>
      <c r="B26" s="115"/>
      <c r="C26" s="21"/>
      <c r="D26" s="103" t="s">
        <v>16</v>
      </c>
      <c r="E26" s="103" t="s">
        <v>17</v>
      </c>
      <c r="F26" s="117">
        <v>203001</v>
      </c>
      <c r="G26" s="117"/>
      <c r="H26" s="117"/>
      <c r="I26" s="103">
        <v>1000</v>
      </c>
      <c r="J26" s="23" t="s">
        <v>20</v>
      </c>
      <c r="K26" s="23">
        <v>110</v>
      </c>
      <c r="L26" s="24"/>
      <c r="M26" s="24">
        <v>6170.12</v>
      </c>
      <c r="N26" s="27">
        <f>L26-M26</f>
        <v>-6170.12</v>
      </c>
    </row>
    <row r="27" spans="1:14" s="8" customFormat="1" ht="93.75" customHeight="1" outlineLevel="1">
      <c r="A27" s="115" t="s">
        <v>210</v>
      </c>
      <c r="B27" s="115"/>
      <c r="C27" s="21"/>
      <c r="D27" s="103" t="s">
        <v>16</v>
      </c>
      <c r="E27" s="103" t="s">
        <v>17</v>
      </c>
      <c r="F27" s="117">
        <v>23001</v>
      </c>
      <c r="G27" s="117"/>
      <c r="H27" s="117"/>
      <c r="I27" s="103">
        <v>2100</v>
      </c>
      <c r="J27" s="23" t="s">
        <v>20</v>
      </c>
      <c r="K27" s="23">
        <v>110</v>
      </c>
      <c r="L27" s="24"/>
      <c r="M27" s="24">
        <v>221.11</v>
      </c>
      <c r="N27" s="27">
        <f>L27-M27</f>
        <v>-221.11</v>
      </c>
    </row>
    <row r="28" spans="1:14" s="8" customFormat="1" ht="53.25" customHeight="1" outlineLevel="1">
      <c r="A28" s="115" t="s">
        <v>206</v>
      </c>
      <c r="B28" s="115"/>
      <c r="C28" s="21"/>
      <c r="D28" s="79" t="s">
        <v>16</v>
      </c>
      <c r="E28" s="79" t="s">
        <v>17</v>
      </c>
      <c r="F28" s="117">
        <v>203001</v>
      </c>
      <c r="G28" s="117"/>
      <c r="H28" s="117"/>
      <c r="I28" s="79">
        <v>3000</v>
      </c>
      <c r="J28" s="23" t="s">
        <v>20</v>
      </c>
      <c r="K28" s="23">
        <v>110</v>
      </c>
      <c r="L28" s="25"/>
      <c r="M28" s="24">
        <v>768</v>
      </c>
      <c r="N28" s="27">
        <f>L28-M28</f>
        <v>-768</v>
      </c>
    </row>
    <row r="29" spans="1:14" s="8" customFormat="1" ht="53.25" customHeight="1" outlineLevel="1">
      <c r="A29" s="118" t="s">
        <v>163</v>
      </c>
      <c r="B29" s="162"/>
      <c r="C29" s="21"/>
      <c r="D29" s="90">
        <v>182</v>
      </c>
      <c r="E29" s="90">
        <v>101</v>
      </c>
      <c r="F29" s="117" t="s">
        <v>22</v>
      </c>
      <c r="G29" s="117"/>
      <c r="H29" s="117"/>
      <c r="I29" s="90">
        <v>4000</v>
      </c>
      <c r="J29" s="23"/>
      <c r="K29" s="23">
        <v>110</v>
      </c>
      <c r="L29" s="25"/>
      <c r="M29" s="24"/>
      <c r="N29" s="27">
        <f aca="true" t="shared" si="1" ref="N29:N47">L29-M29</f>
        <v>0</v>
      </c>
    </row>
    <row r="30" spans="1:14" s="8" customFormat="1" ht="65.25" customHeight="1" outlineLevel="1">
      <c r="A30" s="115" t="s">
        <v>211</v>
      </c>
      <c r="B30" s="115"/>
      <c r="C30" s="21"/>
      <c r="D30" s="79" t="s">
        <v>16</v>
      </c>
      <c r="E30" s="79" t="s">
        <v>23</v>
      </c>
      <c r="F30" s="117">
        <v>301001</v>
      </c>
      <c r="G30" s="117"/>
      <c r="H30" s="117"/>
      <c r="I30" s="79">
        <v>1000</v>
      </c>
      <c r="J30" s="23" t="s">
        <v>20</v>
      </c>
      <c r="K30" s="23">
        <v>110</v>
      </c>
      <c r="L30" s="24">
        <v>51000</v>
      </c>
      <c r="M30" s="24">
        <v>17243.5</v>
      </c>
      <c r="N30" s="27">
        <f>L30-M30</f>
        <v>33756.5</v>
      </c>
    </row>
    <row r="31" spans="1:14" s="8" customFormat="1" ht="65.25" customHeight="1" outlineLevel="1">
      <c r="A31" s="115" t="s">
        <v>215</v>
      </c>
      <c r="B31" s="115"/>
      <c r="C31" s="21"/>
      <c r="D31" s="104" t="s">
        <v>16</v>
      </c>
      <c r="E31" s="104" t="s">
        <v>23</v>
      </c>
      <c r="F31" s="117">
        <v>301001</v>
      </c>
      <c r="G31" s="117"/>
      <c r="H31" s="117"/>
      <c r="I31" s="104">
        <v>2100</v>
      </c>
      <c r="J31" s="23" t="s">
        <v>20</v>
      </c>
      <c r="K31" s="23">
        <v>110</v>
      </c>
      <c r="L31" s="24"/>
      <c r="M31" s="24">
        <v>275</v>
      </c>
      <c r="N31" s="27">
        <f>L31-M31</f>
        <v>-275</v>
      </c>
    </row>
    <row r="32" spans="1:14" s="8" customFormat="1" ht="65.25" customHeight="1" outlineLevel="1">
      <c r="A32" s="115" t="s">
        <v>216</v>
      </c>
      <c r="B32" s="115"/>
      <c r="C32" s="21"/>
      <c r="D32" s="104" t="s">
        <v>16</v>
      </c>
      <c r="E32" s="104" t="s">
        <v>23</v>
      </c>
      <c r="F32" s="117">
        <v>301001</v>
      </c>
      <c r="G32" s="117"/>
      <c r="H32" s="117"/>
      <c r="I32" s="104">
        <v>4000</v>
      </c>
      <c r="J32" s="23" t="s">
        <v>20</v>
      </c>
      <c r="K32" s="23">
        <v>110</v>
      </c>
      <c r="L32" s="24"/>
      <c r="M32" s="24">
        <v>0</v>
      </c>
      <c r="N32" s="27">
        <f t="shared" si="1"/>
        <v>0</v>
      </c>
    </row>
    <row r="33" spans="1:14" s="8" customFormat="1" ht="42.75" customHeight="1" outlineLevel="1">
      <c r="A33" s="115" t="s">
        <v>199</v>
      </c>
      <c r="B33" s="115"/>
      <c r="C33" s="21"/>
      <c r="D33" s="79" t="s">
        <v>16</v>
      </c>
      <c r="E33" s="79" t="s">
        <v>25</v>
      </c>
      <c r="F33" s="117" t="s">
        <v>26</v>
      </c>
      <c r="G33" s="117"/>
      <c r="H33" s="117"/>
      <c r="I33" s="79">
        <v>1000</v>
      </c>
      <c r="J33" s="23" t="s">
        <v>20</v>
      </c>
      <c r="K33" s="23">
        <v>110</v>
      </c>
      <c r="L33" s="24">
        <v>78000</v>
      </c>
      <c r="M33" s="24">
        <v>57223.98</v>
      </c>
      <c r="N33" s="27">
        <f>L33-M33</f>
        <v>20776.019999999997</v>
      </c>
    </row>
    <row r="34" spans="1:14" s="8" customFormat="1" ht="42.75" customHeight="1" outlineLevel="1">
      <c r="A34" s="115" t="s">
        <v>24</v>
      </c>
      <c r="B34" s="115"/>
      <c r="C34" s="21"/>
      <c r="D34" s="89" t="s">
        <v>16</v>
      </c>
      <c r="E34" s="89" t="s">
        <v>25</v>
      </c>
      <c r="F34" s="117">
        <v>603310</v>
      </c>
      <c r="G34" s="117"/>
      <c r="H34" s="117"/>
      <c r="I34" s="89" t="s">
        <v>19</v>
      </c>
      <c r="J34" s="23" t="s">
        <v>20</v>
      </c>
      <c r="K34" s="23">
        <v>110</v>
      </c>
      <c r="L34" s="24">
        <v>13000</v>
      </c>
      <c r="M34" s="24"/>
      <c r="N34" s="27">
        <f t="shared" si="1"/>
        <v>13000</v>
      </c>
    </row>
    <row r="35" spans="1:14" s="8" customFormat="1" ht="42.75" customHeight="1" outlineLevel="1">
      <c r="A35" s="118" t="s">
        <v>159</v>
      </c>
      <c r="B35" s="119"/>
      <c r="C35" s="21"/>
      <c r="D35" s="89" t="s">
        <v>16</v>
      </c>
      <c r="E35" s="89" t="s">
        <v>25</v>
      </c>
      <c r="F35" s="117" t="s">
        <v>26</v>
      </c>
      <c r="G35" s="117"/>
      <c r="H35" s="117"/>
      <c r="I35" s="89">
        <v>2100</v>
      </c>
      <c r="J35" s="23" t="s">
        <v>20</v>
      </c>
      <c r="K35" s="23">
        <v>110</v>
      </c>
      <c r="L35" s="24"/>
      <c r="M35" s="24">
        <v>2500.47</v>
      </c>
      <c r="N35" s="27">
        <f>L35-M35</f>
        <v>-2500.47</v>
      </c>
    </row>
    <row r="36" spans="1:14" s="8" customFormat="1" ht="42.75" customHeight="1" outlineLevel="1">
      <c r="A36" s="118" t="s">
        <v>217</v>
      </c>
      <c r="B36" s="119"/>
      <c r="C36" s="21"/>
      <c r="D36" s="104" t="s">
        <v>16</v>
      </c>
      <c r="E36" s="104" t="s">
        <v>25</v>
      </c>
      <c r="F36" s="117">
        <v>603310</v>
      </c>
      <c r="G36" s="117"/>
      <c r="H36" s="117"/>
      <c r="I36" s="104">
        <v>1000</v>
      </c>
      <c r="J36" s="23" t="s">
        <v>20</v>
      </c>
      <c r="K36" s="23">
        <v>110</v>
      </c>
      <c r="L36" s="24"/>
      <c r="M36" s="24">
        <v>829</v>
      </c>
      <c r="N36" s="27">
        <f t="shared" si="1"/>
        <v>-829</v>
      </c>
    </row>
    <row r="37" spans="1:14" s="8" customFormat="1" ht="42.75" customHeight="1" outlineLevel="1">
      <c r="A37" s="118" t="s">
        <v>212</v>
      </c>
      <c r="B37" s="119"/>
      <c r="C37" s="21"/>
      <c r="D37" s="103" t="s">
        <v>16</v>
      </c>
      <c r="E37" s="103" t="s">
        <v>25</v>
      </c>
      <c r="F37" s="117">
        <v>604310</v>
      </c>
      <c r="G37" s="117"/>
      <c r="H37" s="117"/>
      <c r="I37" s="103">
        <v>1000</v>
      </c>
      <c r="J37" s="23" t="s">
        <v>20</v>
      </c>
      <c r="K37" s="23">
        <v>110</v>
      </c>
      <c r="L37" s="24"/>
      <c r="M37" s="24">
        <v>5617.67</v>
      </c>
      <c r="N37" s="27">
        <f t="shared" si="1"/>
        <v>-5617.67</v>
      </c>
    </row>
    <row r="38" spans="1:14" s="8" customFormat="1" ht="42.75" customHeight="1" outlineLevel="1">
      <c r="A38" s="118" t="s">
        <v>200</v>
      </c>
      <c r="B38" s="119"/>
      <c r="C38" s="21"/>
      <c r="D38" s="97" t="s">
        <v>16</v>
      </c>
      <c r="E38" s="97" t="s">
        <v>25</v>
      </c>
      <c r="F38" s="117">
        <v>604310</v>
      </c>
      <c r="G38" s="117"/>
      <c r="H38" s="117"/>
      <c r="I38" s="97">
        <v>2100</v>
      </c>
      <c r="J38" s="23" t="s">
        <v>20</v>
      </c>
      <c r="K38" s="23">
        <v>110</v>
      </c>
      <c r="L38" s="24"/>
      <c r="M38" s="24">
        <v>203.67</v>
      </c>
      <c r="N38" s="27">
        <f t="shared" si="1"/>
        <v>-203.67</v>
      </c>
    </row>
    <row r="39" spans="1:14" s="8" customFormat="1" ht="42.75" customHeight="1" outlineLevel="1">
      <c r="A39" s="118" t="s">
        <v>160</v>
      </c>
      <c r="B39" s="119"/>
      <c r="C39" s="21"/>
      <c r="D39" s="89" t="s">
        <v>2</v>
      </c>
      <c r="E39" s="89">
        <v>108</v>
      </c>
      <c r="F39" s="117">
        <v>402001</v>
      </c>
      <c r="G39" s="117"/>
      <c r="H39" s="117"/>
      <c r="I39" s="89">
        <v>1000</v>
      </c>
      <c r="J39" s="23" t="s">
        <v>30</v>
      </c>
      <c r="K39" s="23">
        <v>110</v>
      </c>
      <c r="L39" s="24">
        <v>1000</v>
      </c>
      <c r="M39" s="24">
        <v>1590.6</v>
      </c>
      <c r="N39" s="27">
        <f>L39-M39</f>
        <v>-590.5999999999999</v>
      </c>
    </row>
    <row r="40" spans="1:14" s="8" customFormat="1" ht="42.75" customHeight="1" outlineLevel="1">
      <c r="A40" s="118" t="s">
        <v>207</v>
      </c>
      <c r="B40" s="119"/>
      <c r="C40" s="21"/>
      <c r="D40" s="102" t="s">
        <v>2</v>
      </c>
      <c r="E40" s="102">
        <v>111</v>
      </c>
      <c r="F40" s="117">
        <v>503510</v>
      </c>
      <c r="G40" s="117"/>
      <c r="H40" s="117"/>
      <c r="I40" s="102" t="s">
        <v>19</v>
      </c>
      <c r="J40" s="23" t="s">
        <v>30</v>
      </c>
      <c r="K40" s="23">
        <v>120</v>
      </c>
      <c r="L40" s="24"/>
      <c r="M40" s="24">
        <v>24369.57</v>
      </c>
      <c r="N40" s="27">
        <f t="shared" si="1"/>
        <v>-24369.57</v>
      </c>
    </row>
    <row r="41" spans="1:14" s="8" customFormat="1" ht="84.75" customHeight="1" outlineLevel="1">
      <c r="A41" s="115" t="s">
        <v>31</v>
      </c>
      <c r="B41" s="115"/>
      <c r="C41" s="21"/>
      <c r="D41" s="79" t="s">
        <v>2</v>
      </c>
      <c r="E41" s="79" t="s">
        <v>29</v>
      </c>
      <c r="F41" s="117" t="s">
        <v>32</v>
      </c>
      <c r="G41" s="117"/>
      <c r="H41" s="117"/>
      <c r="I41" s="102" t="s">
        <v>19</v>
      </c>
      <c r="J41" s="23" t="s">
        <v>30</v>
      </c>
      <c r="K41" s="23">
        <v>120</v>
      </c>
      <c r="L41" s="24">
        <v>34000</v>
      </c>
      <c r="M41" s="24">
        <v>63303.6</v>
      </c>
      <c r="N41" s="27">
        <f>L41-M41</f>
        <v>-29303.6</v>
      </c>
    </row>
    <row r="42" spans="1:14" s="8" customFormat="1" ht="32.25" customHeight="1" outlineLevel="1">
      <c r="A42" s="115" t="s">
        <v>33</v>
      </c>
      <c r="B42" s="115"/>
      <c r="C42" s="21"/>
      <c r="D42" s="79" t="s">
        <v>2</v>
      </c>
      <c r="E42" s="79" t="s">
        <v>34</v>
      </c>
      <c r="F42" s="117" t="s">
        <v>35</v>
      </c>
      <c r="G42" s="117"/>
      <c r="H42" s="117"/>
      <c r="I42" s="79" t="s">
        <v>19</v>
      </c>
      <c r="J42" s="23" t="s">
        <v>36</v>
      </c>
      <c r="K42" s="23">
        <v>130</v>
      </c>
      <c r="L42" s="24">
        <v>5000</v>
      </c>
      <c r="M42" s="24">
        <v>27500</v>
      </c>
      <c r="N42" s="29">
        <f>L42-M42</f>
        <v>-22500</v>
      </c>
    </row>
    <row r="43" spans="1:14" s="8" customFormat="1" ht="32.25" customHeight="1" outlineLevel="1">
      <c r="A43" s="118" t="s">
        <v>219</v>
      </c>
      <c r="B43" s="119"/>
      <c r="C43" s="21"/>
      <c r="D43" s="107" t="s">
        <v>2</v>
      </c>
      <c r="E43" s="107" t="s">
        <v>34</v>
      </c>
      <c r="F43" s="117">
        <v>299510</v>
      </c>
      <c r="G43" s="117"/>
      <c r="H43" s="117"/>
      <c r="I43" s="107" t="s">
        <v>19</v>
      </c>
      <c r="J43" s="23" t="s">
        <v>36</v>
      </c>
      <c r="K43" s="23">
        <v>130</v>
      </c>
      <c r="L43" s="24"/>
      <c r="M43" s="24">
        <v>2971</v>
      </c>
      <c r="N43" s="29">
        <f t="shared" si="1"/>
        <v>-2971</v>
      </c>
    </row>
    <row r="44" spans="1:14" s="8" customFormat="1" ht="105.75" customHeight="1" outlineLevel="1">
      <c r="A44" s="115" t="s">
        <v>195</v>
      </c>
      <c r="B44" s="115"/>
      <c r="C44" s="21"/>
      <c r="D44" s="79" t="s">
        <v>2</v>
      </c>
      <c r="E44" s="79" t="s">
        <v>37</v>
      </c>
      <c r="F44" s="117">
        <v>1050100</v>
      </c>
      <c r="G44" s="117"/>
      <c r="H44" s="117"/>
      <c r="I44" s="79" t="s">
        <v>19</v>
      </c>
      <c r="J44" s="23" t="s">
        <v>38</v>
      </c>
      <c r="K44" s="23">
        <v>410</v>
      </c>
      <c r="L44" s="24">
        <v>216000</v>
      </c>
      <c r="M44" s="52">
        <v>72000</v>
      </c>
      <c r="N44" s="27">
        <f>L44-M44</f>
        <v>144000</v>
      </c>
    </row>
    <row r="45" spans="1:14" s="8" customFormat="1" ht="105.75" customHeight="1" outlineLevel="1">
      <c r="A45" s="118" t="s">
        <v>221</v>
      </c>
      <c r="B45" s="119"/>
      <c r="C45" s="21"/>
      <c r="D45" s="114" t="s">
        <v>2</v>
      </c>
      <c r="E45" s="114" t="s">
        <v>37</v>
      </c>
      <c r="F45" s="117">
        <v>205210</v>
      </c>
      <c r="G45" s="117"/>
      <c r="H45" s="117"/>
      <c r="I45" s="114" t="s">
        <v>19</v>
      </c>
      <c r="J45" s="23" t="s">
        <v>38</v>
      </c>
      <c r="K45" s="23">
        <v>410</v>
      </c>
      <c r="L45" s="23"/>
      <c r="M45" s="52">
        <v>19073</v>
      </c>
      <c r="N45" s="27">
        <f>L45-M45</f>
        <v>-19073</v>
      </c>
    </row>
    <row r="46" spans="1:14" s="8" customFormat="1" ht="105.75" customHeight="1" outlineLevel="1">
      <c r="A46" s="118" t="s">
        <v>196</v>
      </c>
      <c r="B46" s="119"/>
      <c r="C46" s="21"/>
      <c r="D46" s="96" t="s">
        <v>2</v>
      </c>
      <c r="E46" s="96" t="s">
        <v>37</v>
      </c>
      <c r="F46" s="117">
        <v>205310</v>
      </c>
      <c r="G46" s="117"/>
      <c r="H46" s="117"/>
      <c r="I46" s="96" t="s">
        <v>19</v>
      </c>
      <c r="J46" s="23" t="s">
        <v>38</v>
      </c>
      <c r="K46" s="23">
        <v>410</v>
      </c>
      <c r="L46" s="24">
        <v>77000</v>
      </c>
      <c r="M46" s="52">
        <v>38527</v>
      </c>
      <c r="N46" s="27">
        <f>L46-M46</f>
        <v>38473</v>
      </c>
    </row>
    <row r="47" spans="1:14" s="8" customFormat="1" ht="105.75" customHeight="1" outlineLevel="1">
      <c r="A47" s="118" t="s">
        <v>213</v>
      </c>
      <c r="B47" s="119"/>
      <c r="C47" s="21"/>
      <c r="D47" s="103" t="s">
        <v>2</v>
      </c>
      <c r="E47" s="103" t="s">
        <v>37</v>
      </c>
      <c r="F47" s="117">
        <v>602510</v>
      </c>
      <c r="G47" s="117"/>
      <c r="H47" s="117"/>
      <c r="I47" s="103" t="s">
        <v>19</v>
      </c>
      <c r="J47" s="23" t="s">
        <v>38</v>
      </c>
      <c r="K47" s="23">
        <v>430</v>
      </c>
      <c r="L47" s="24"/>
      <c r="M47" s="52">
        <v>32.9</v>
      </c>
      <c r="N47" s="27">
        <f t="shared" si="1"/>
        <v>-32.9</v>
      </c>
    </row>
    <row r="48" spans="1:14" s="8" customFormat="1" ht="105.75" customHeight="1" outlineLevel="1">
      <c r="A48" s="118" t="s">
        <v>161</v>
      </c>
      <c r="B48" s="119"/>
      <c r="C48" s="21"/>
      <c r="D48" s="104" t="s">
        <v>2</v>
      </c>
      <c r="E48" s="104" t="s">
        <v>40</v>
      </c>
      <c r="F48" s="117">
        <v>105010</v>
      </c>
      <c r="G48" s="117"/>
      <c r="H48" s="117"/>
      <c r="I48" s="104" t="s">
        <v>19</v>
      </c>
      <c r="J48" s="23" t="s">
        <v>42</v>
      </c>
      <c r="K48" s="23">
        <v>180</v>
      </c>
      <c r="L48" s="24"/>
      <c r="M48" s="52"/>
      <c r="N48" s="27">
        <f>L48-M48</f>
        <v>0</v>
      </c>
    </row>
    <row r="49" spans="1:14" s="8" customFormat="1" ht="21.75" customHeight="1" outlineLevel="1">
      <c r="A49" s="115" t="s">
        <v>39</v>
      </c>
      <c r="B49" s="115"/>
      <c r="C49" s="21"/>
      <c r="D49" s="79" t="s">
        <v>2</v>
      </c>
      <c r="E49" s="79" t="s">
        <v>40</v>
      </c>
      <c r="F49" s="117" t="s">
        <v>41</v>
      </c>
      <c r="G49" s="117"/>
      <c r="H49" s="117"/>
      <c r="I49" s="79" t="s">
        <v>19</v>
      </c>
      <c r="J49" s="23" t="s">
        <v>42</v>
      </c>
      <c r="K49" s="23">
        <v>180</v>
      </c>
      <c r="L49" s="24"/>
      <c r="M49" s="24">
        <v>10000</v>
      </c>
      <c r="N49" s="27">
        <f>L49-M49</f>
        <v>-10000</v>
      </c>
    </row>
    <row r="50" spans="1:14" s="8" customFormat="1" ht="21.75" customHeight="1" outlineLevel="1">
      <c r="A50" s="118" t="s">
        <v>161</v>
      </c>
      <c r="B50" s="119"/>
      <c r="C50" s="21"/>
      <c r="D50" s="89" t="s">
        <v>2</v>
      </c>
      <c r="E50" s="89" t="s">
        <v>40</v>
      </c>
      <c r="F50" s="117">
        <v>105010</v>
      </c>
      <c r="G50" s="117"/>
      <c r="H50" s="117"/>
      <c r="I50" s="89" t="s">
        <v>19</v>
      </c>
      <c r="J50" s="23" t="s">
        <v>42</v>
      </c>
      <c r="K50" s="23">
        <v>180</v>
      </c>
      <c r="L50" s="24"/>
      <c r="M50" s="24"/>
      <c r="N50" s="27">
        <f>L50-M50</f>
        <v>0</v>
      </c>
    </row>
    <row r="51" spans="1:14" s="8" customFormat="1" ht="32.25" customHeight="1" outlineLevel="1">
      <c r="A51" s="115" t="s">
        <v>43</v>
      </c>
      <c r="B51" s="115"/>
      <c r="C51" s="21"/>
      <c r="D51" s="79" t="s">
        <v>2</v>
      </c>
      <c r="E51" s="79" t="s">
        <v>44</v>
      </c>
      <c r="F51" s="117">
        <v>1500110</v>
      </c>
      <c r="G51" s="117"/>
      <c r="H51" s="117"/>
      <c r="I51" s="79" t="s">
        <v>19</v>
      </c>
      <c r="J51" s="23" t="s">
        <v>45</v>
      </c>
      <c r="K51" s="23">
        <v>151</v>
      </c>
      <c r="L51" s="24">
        <v>6194000</v>
      </c>
      <c r="M51" s="24">
        <v>5694735.9</v>
      </c>
      <c r="N51" s="27">
        <f>L51-M51</f>
        <v>499264.0999999996</v>
      </c>
    </row>
    <row r="52" spans="1:14" s="8" customFormat="1" ht="32.25" customHeight="1" outlineLevel="1">
      <c r="A52" s="115" t="s">
        <v>46</v>
      </c>
      <c r="B52" s="115"/>
      <c r="C52" s="21"/>
      <c r="D52" s="79" t="s">
        <v>2</v>
      </c>
      <c r="E52" s="79" t="s">
        <v>44</v>
      </c>
      <c r="F52" s="117">
        <v>1500210</v>
      </c>
      <c r="G52" s="117"/>
      <c r="H52" s="117"/>
      <c r="I52" s="79" t="s">
        <v>19</v>
      </c>
      <c r="J52" s="23" t="s">
        <v>45</v>
      </c>
      <c r="K52" s="23">
        <v>151</v>
      </c>
      <c r="L52" s="24">
        <v>24944424.9</v>
      </c>
      <c r="M52" s="24">
        <v>19678176</v>
      </c>
      <c r="N52" s="27">
        <f>L52-M52</f>
        <v>5266248.8999999985</v>
      </c>
    </row>
    <row r="53" spans="1:14" s="8" customFormat="1" ht="32.25" customHeight="1" outlineLevel="1">
      <c r="A53" s="118" t="s">
        <v>208</v>
      </c>
      <c r="B53" s="119"/>
      <c r="C53" s="21"/>
      <c r="D53" s="102" t="s">
        <v>2</v>
      </c>
      <c r="E53" s="102" t="s">
        <v>44</v>
      </c>
      <c r="F53" s="117">
        <v>3511810</v>
      </c>
      <c r="G53" s="117"/>
      <c r="H53" s="117"/>
      <c r="I53" s="102" t="s">
        <v>19</v>
      </c>
      <c r="J53" s="23" t="s">
        <v>45</v>
      </c>
      <c r="K53" s="23">
        <v>151</v>
      </c>
      <c r="L53" s="24"/>
      <c r="M53" s="24"/>
      <c r="N53" s="27"/>
    </row>
    <row r="54" spans="1:14" s="8" customFormat="1" ht="32.25" customHeight="1" outlineLevel="1">
      <c r="A54" s="115" t="s">
        <v>47</v>
      </c>
      <c r="B54" s="115"/>
      <c r="C54" s="21"/>
      <c r="D54" s="79" t="s">
        <v>2</v>
      </c>
      <c r="E54" s="79" t="s">
        <v>44</v>
      </c>
      <c r="F54" s="117">
        <v>3593010</v>
      </c>
      <c r="G54" s="117"/>
      <c r="H54" s="117"/>
      <c r="I54" s="79" t="s">
        <v>19</v>
      </c>
      <c r="J54" s="23" t="s">
        <v>45</v>
      </c>
      <c r="K54" s="23">
        <v>151</v>
      </c>
      <c r="L54" s="24">
        <v>9200</v>
      </c>
      <c r="M54" s="24">
        <v>9200</v>
      </c>
      <c r="N54" s="27">
        <f>L54-M54</f>
        <v>0</v>
      </c>
    </row>
    <row r="55" spans="1:14" s="8" customFormat="1" ht="54" customHeight="1" outlineLevel="1">
      <c r="A55" s="115" t="s">
        <v>48</v>
      </c>
      <c r="B55" s="115"/>
      <c r="C55" s="21"/>
      <c r="D55" s="79" t="s">
        <v>2</v>
      </c>
      <c r="E55" s="79" t="s">
        <v>44</v>
      </c>
      <c r="F55" s="117">
        <v>3511810</v>
      </c>
      <c r="G55" s="117"/>
      <c r="H55" s="117"/>
      <c r="I55" s="79" t="s">
        <v>19</v>
      </c>
      <c r="J55" s="23" t="s">
        <v>45</v>
      </c>
      <c r="K55" s="23">
        <v>151</v>
      </c>
      <c r="L55" s="24">
        <v>189200</v>
      </c>
      <c r="M55" s="24">
        <v>166400</v>
      </c>
      <c r="N55" s="27">
        <f>L55-M55</f>
        <v>22800</v>
      </c>
    </row>
    <row r="56" spans="1:14" s="8" customFormat="1" ht="30.75" customHeight="1" outlineLevel="1">
      <c r="A56" s="115" t="s">
        <v>49</v>
      </c>
      <c r="B56" s="115"/>
      <c r="C56" s="21"/>
      <c r="D56" s="79" t="s">
        <v>2</v>
      </c>
      <c r="E56" s="79" t="s">
        <v>44</v>
      </c>
      <c r="F56" s="117">
        <v>4999910</v>
      </c>
      <c r="G56" s="117"/>
      <c r="H56" s="117"/>
      <c r="I56" s="79" t="s">
        <v>19</v>
      </c>
      <c r="J56" s="23" t="s">
        <v>45</v>
      </c>
      <c r="K56" s="23">
        <v>151</v>
      </c>
      <c r="L56" s="24"/>
      <c r="M56" s="24">
        <v>0</v>
      </c>
      <c r="N56" s="27">
        <f>L56-M56</f>
        <v>0</v>
      </c>
    </row>
    <row r="57" spans="1:14" s="8" customFormat="1" ht="27.75" customHeight="1" outlineLevel="1">
      <c r="A57" s="115" t="s">
        <v>49</v>
      </c>
      <c r="B57" s="115"/>
      <c r="C57" s="21"/>
      <c r="D57" s="79" t="s">
        <v>2</v>
      </c>
      <c r="E57" s="79">
        <v>202</v>
      </c>
      <c r="F57" s="117">
        <v>4999910</v>
      </c>
      <c r="G57" s="117"/>
      <c r="H57" s="117"/>
      <c r="I57" s="79" t="s">
        <v>19</v>
      </c>
      <c r="J57" s="23" t="s">
        <v>45</v>
      </c>
      <c r="K57" s="23">
        <v>151</v>
      </c>
      <c r="L57" s="24">
        <v>16479485</v>
      </c>
      <c r="M57" s="24">
        <v>2455963.47</v>
      </c>
      <c r="N57" s="27">
        <f>L57-M57</f>
        <v>14023521.53</v>
      </c>
    </row>
    <row r="58" spans="1:14" s="8" customFormat="1" ht="27.75" customHeight="1" outlineLevel="1" thickBot="1">
      <c r="A58" s="115" t="s">
        <v>49</v>
      </c>
      <c r="B58" s="115"/>
      <c r="C58" s="21"/>
      <c r="D58" s="104" t="s">
        <v>2</v>
      </c>
      <c r="E58" s="104">
        <v>202</v>
      </c>
      <c r="F58" s="117">
        <v>4999910</v>
      </c>
      <c r="G58" s="117"/>
      <c r="H58" s="117"/>
      <c r="I58" s="104" t="s">
        <v>19</v>
      </c>
      <c r="J58" s="23" t="s">
        <v>45</v>
      </c>
      <c r="K58" s="23">
        <v>151</v>
      </c>
      <c r="L58" s="24">
        <v>-13553806</v>
      </c>
      <c r="M58" s="24">
        <v>0</v>
      </c>
      <c r="N58" s="27">
        <f>L58-M58</f>
        <v>-13553806</v>
      </c>
    </row>
    <row r="59" spans="1:14" s="1" customFormat="1" ht="11.25" customHeight="1">
      <c r="A59" s="183" t="s">
        <v>1</v>
      </c>
      <c r="B59" s="183"/>
      <c r="C59" s="88"/>
      <c r="D59" s="175"/>
      <c r="E59" s="175"/>
      <c r="F59" s="175"/>
      <c r="G59" s="175"/>
      <c r="H59" s="175"/>
      <c r="I59" s="175"/>
      <c r="J59" s="88"/>
      <c r="K59" s="88"/>
      <c r="L59" s="88"/>
      <c r="M59" s="88"/>
      <c r="N59" s="88" t="s">
        <v>50</v>
      </c>
    </row>
    <row r="60" spans="1:14" s="1" customFormat="1" ht="12" customHeight="1">
      <c r="A60" s="155" t="s">
        <v>51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</row>
    <row r="61" s="1" customFormat="1" ht="11.25" customHeight="1"/>
    <row r="62" spans="1:14" s="1" customFormat="1" ht="11.25" customHeight="1">
      <c r="A62" s="156" t="s">
        <v>5</v>
      </c>
      <c r="B62" s="156"/>
      <c r="C62" s="157" t="s">
        <v>6</v>
      </c>
      <c r="D62" s="158" t="s">
        <v>52</v>
      </c>
      <c r="E62" s="170"/>
      <c r="F62" s="170"/>
      <c r="G62" s="170"/>
      <c r="H62" s="170"/>
      <c r="I62" s="170"/>
      <c r="J62" s="170"/>
      <c r="K62" s="171"/>
      <c r="L62" s="157" t="s">
        <v>8</v>
      </c>
      <c r="M62" s="168" t="s">
        <v>136</v>
      </c>
      <c r="N62" s="64"/>
    </row>
    <row r="63" spans="1:14" s="1" customFormat="1" ht="32.25" customHeight="1">
      <c r="A63" s="156"/>
      <c r="B63" s="156"/>
      <c r="C63" s="157"/>
      <c r="D63" s="172"/>
      <c r="E63" s="173"/>
      <c r="F63" s="173"/>
      <c r="G63" s="173"/>
      <c r="H63" s="173"/>
      <c r="I63" s="173"/>
      <c r="J63" s="173"/>
      <c r="K63" s="174"/>
      <c r="L63" s="157"/>
      <c r="M63" s="169"/>
      <c r="N63" s="76" t="s">
        <v>137</v>
      </c>
    </row>
    <row r="64" spans="1:14" s="1" customFormat="1" ht="11.25" customHeight="1" thickBot="1">
      <c r="A64" s="163">
        <v>1</v>
      </c>
      <c r="B64" s="163"/>
      <c r="C64" s="7">
        <v>2</v>
      </c>
      <c r="D64" s="138">
        <v>3</v>
      </c>
      <c r="E64" s="139"/>
      <c r="F64" s="139"/>
      <c r="G64" s="139"/>
      <c r="H64" s="139"/>
      <c r="I64" s="139"/>
      <c r="J64" s="139"/>
      <c r="K64" s="140"/>
      <c r="L64" s="7">
        <v>4</v>
      </c>
      <c r="M64" s="7">
        <v>5</v>
      </c>
      <c r="N64" s="7">
        <v>9</v>
      </c>
    </row>
    <row r="65" spans="1:15" s="8" customFormat="1" ht="12" customHeight="1">
      <c r="A65" s="164" t="s">
        <v>53</v>
      </c>
      <c r="B65" s="164"/>
      <c r="C65" s="33">
        <v>200</v>
      </c>
      <c r="D65" s="165" t="s">
        <v>14</v>
      </c>
      <c r="E65" s="166"/>
      <c r="F65" s="166"/>
      <c r="G65" s="166"/>
      <c r="H65" s="166"/>
      <c r="I65" s="166"/>
      <c r="J65" s="166"/>
      <c r="K65" s="167"/>
      <c r="L65" s="32">
        <f>L67+L68+L70+L71+L72+L73+L74+L75+L76+L77+L78+L79+L80+L81+L82+L83+L84+L85+L86+L87+L89+L90+L91+L93+L94+L95+L96+L97+L98+L99+L100+L101+L102+L103+L104+L105+L107+L108+L110+L111+L113+L114+L115+L116+L118+L119+L122+L123+L124+L125+L126+L127+L129+L130+L134+L135+L136+L137+L138+L139+L140+L141+L143+L144+L145+L146+L147+L148+L149+L150+L151+L152+L153+L154+L155+L156+L157+L158+L160+L161+L162+L163+L164+L165+L166+L168+L169+L170+L171+L172+L173+L174+L175+L176+L177+L178+L179+L181+L182+L184+L185+L186+L187+L188+L189+L190+L191+L192+L193+L194</f>
        <v>37954645.04000001</v>
      </c>
      <c r="M65" s="32">
        <f>M67+M68+M70+M71+M72+M73+M75+M76+M77+M78+M79+M80+M81+M82+M83+M84+M85+M86+M87+M89+M90+M91+M93+M94+M96+M97+M98+M101+M102+M103+M104+M105+M107+M108+M113+M114+M115+M116+M118+M119+M122+M124+M125+M127+M129+M130+M134+M135+M136+M137+M138+M139+M140+M141+M143+M144+M145+M147+M150+M151+M152+M153+M154+M155+M156+M157+M158+M160+M161+M162+M168+M169+M174+M175+M176+M177+M178+M179+M181+M182+M184+M185+M186+M187+M188+M189+M191+M192+M193+M194</f>
        <v>27346441.83000001</v>
      </c>
      <c r="N65" s="59">
        <f>N67+N68+N71+N72+N73+N74+N75+N76+N77+N79+N80+N82+N83+N84+N85+N87+N89+N90+N91+N94+N95+N97+N98+N99+N100+N101+N107+N110+N111+N113+N114+N116+N118+N119+N122+N123+N124+N125+N126+N127+N129+N130+N135+N136+N139+N144+N145+N146+N147+N148+N149+N150+N151+N152+N153+N154+N155+N157+N158+N161+N162+N163+N164+N165+N166+N168+N169+N170+N171+N172+N173+N174+N175+N176+N177+N179+N182+N185+N186+N187+N190+N191+N192+N193</f>
        <v>10608203.209999999</v>
      </c>
      <c r="O65" s="111"/>
    </row>
    <row r="66" spans="1:14" s="1" customFormat="1" ht="11.25" customHeight="1">
      <c r="A66" s="150" t="s">
        <v>15</v>
      </c>
      <c r="B66" s="150"/>
      <c r="C66" s="43"/>
      <c r="D66" s="137"/>
      <c r="E66" s="137"/>
      <c r="F66" s="137"/>
      <c r="G66" s="137"/>
      <c r="H66" s="137"/>
      <c r="I66" s="137"/>
      <c r="J66" s="60"/>
      <c r="K66" s="60"/>
      <c r="L66" s="61"/>
      <c r="M66" s="61"/>
      <c r="N66" s="62"/>
    </row>
    <row r="67" spans="1:14" s="8" customFormat="1" ht="11.25" customHeight="1" outlineLevel="1">
      <c r="A67" s="115" t="s">
        <v>54</v>
      </c>
      <c r="B67" s="115"/>
      <c r="C67" s="21"/>
      <c r="D67" s="79" t="s">
        <v>2</v>
      </c>
      <c r="E67" s="79" t="s">
        <v>55</v>
      </c>
      <c r="F67" s="87" t="s">
        <v>145</v>
      </c>
      <c r="G67" s="84" t="s">
        <v>164</v>
      </c>
      <c r="H67" s="84" t="s">
        <v>165</v>
      </c>
      <c r="I67" s="79">
        <v>121</v>
      </c>
      <c r="J67" s="23" t="s">
        <v>58</v>
      </c>
      <c r="K67" s="23">
        <v>211</v>
      </c>
      <c r="L67" s="24">
        <v>1046075.22</v>
      </c>
      <c r="M67" s="24">
        <v>987371.97</v>
      </c>
      <c r="N67" s="27">
        <f>L67-M67</f>
        <v>58703.25</v>
      </c>
    </row>
    <row r="68" spans="1:14" s="8" customFormat="1" ht="21.75" customHeight="1" outlineLevel="1">
      <c r="A68" s="115" t="s">
        <v>59</v>
      </c>
      <c r="B68" s="115"/>
      <c r="C68" s="21"/>
      <c r="D68" s="79" t="s">
        <v>2</v>
      </c>
      <c r="E68" s="79" t="s">
        <v>55</v>
      </c>
      <c r="F68" s="87" t="s">
        <v>145</v>
      </c>
      <c r="G68" s="84" t="s">
        <v>164</v>
      </c>
      <c r="H68" s="84" t="s">
        <v>166</v>
      </c>
      <c r="I68" s="79">
        <v>129</v>
      </c>
      <c r="J68" s="23" t="s">
        <v>60</v>
      </c>
      <c r="K68" s="23">
        <v>213</v>
      </c>
      <c r="L68" s="24">
        <v>342989.73</v>
      </c>
      <c r="M68" s="24">
        <v>315670.37</v>
      </c>
      <c r="N68" s="27">
        <f>L68-M68</f>
        <v>27319.359999999986</v>
      </c>
    </row>
    <row r="69" spans="1:14" s="8" customFormat="1" ht="11.25" customHeight="1" outlineLevel="1">
      <c r="A69" s="115" t="s">
        <v>61</v>
      </c>
      <c r="B69" s="115"/>
      <c r="C69" s="21"/>
      <c r="D69" s="79" t="s">
        <v>2</v>
      </c>
      <c r="E69" s="79" t="s">
        <v>62</v>
      </c>
      <c r="F69" s="87" t="s">
        <v>145</v>
      </c>
      <c r="G69" s="84" t="s">
        <v>98</v>
      </c>
      <c r="H69" s="84" t="s">
        <v>63</v>
      </c>
      <c r="I69" s="79">
        <v>122</v>
      </c>
      <c r="J69" s="23" t="s">
        <v>64</v>
      </c>
      <c r="K69" s="23">
        <v>212</v>
      </c>
      <c r="L69" s="25"/>
      <c r="M69" s="25">
        <v>0</v>
      </c>
      <c r="N69" s="26">
        <f aca="true" t="shared" si="2" ref="N69:N78">L69-M69</f>
        <v>0</v>
      </c>
    </row>
    <row r="70" spans="1:14" s="8" customFormat="1" ht="21.75" customHeight="1" outlineLevel="1">
      <c r="A70" s="115" t="s">
        <v>70</v>
      </c>
      <c r="B70" s="115"/>
      <c r="C70" s="21"/>
      <c r="D70" s="79" t="s">
        <v>2</v>
      </c>
      <c r="E70" s="79" t="s">
        <v>62</v>
      </c>
      <c r="F70" s="87" t="s">
        <v>145</v>
      </c>
      <c r="G70" s="84" t="s">
        <v>164</v>
      </c>
      <c r="H70" s="84" t="s">
        <v>167</v>
      </c>
      <c r="I70" s="79" t="s">
        <v>66</v>
      </c>
      <c r="J70" s="23" t="s">
        <v>71</v>
      </c>
      <c r="K70" s="23">
        <v>340</v>
      </c>
      <c r="L70" s="24">
        <v>10000</v>
      </c>
      <c r="M70" s="24">
        <v>10000</v>
      </c>
      <c r="N70" s="27">
        <f t="shared" si="2"/>
        <v>0</v>
      </c>
    </row>
    <row r="71" spans="1:14" s="8" customFormat="1" ht="11.25" customHeight="1" outlineLevel="1">
      <c r="A71" s="115" t="s">
        <v>54</v>
      </c>
      <c r="B71" s="115"/>
      <c r="C71" s="21"/>
      <c r="D71" s="79" t="s">
        <v>2</v>
      </c>
      <c r="E71" s="79" t="s">
        <v>72</v>
      </c>
      <c r="F71" s="87" t="s">
        <v>145</v>
      </c>
      <c r="G71" s="84" t="s">
        <v>164</v>
      </c>
      <c r="H71" s="84" t="s">
        <v>168</v>
      </c>
      <c r="I71" s="79" t="s">
        <v>57</v>
      </c>
      <c r="J71" s="23" t="s">
        <v>58</v>
      </c>
      <c r="K71" s="23">
        <v>211</v>
      </c>
      <c r="L71" s="24">
        <v>2982066.09</v>
      </c>
      <c r="M71" s="24">
        <v>2816848.98</v>
      </c>
      <c r="N71" s="27">
        <f>L71-M71</f>
        <v>165217.10999999987</v>
      </c>
    </row>
    <row r="72" spans="1:14" s="8" customFormat="1" ht="21.75" customHeight="1" outlineLevel="1">
      <c r="A72" s="115" t="s">
        <v>59</v>
      </c>
      <c r="B72" s="115"/>
      <c r="C72" s="21"/>
      <c r="D72" s="79" t="s">
        <v>2</v>
      </c>
      <c r="E72" s="79" t="s">
        <v>72</v>
      </c>
      <c r="F72" s="87" t="s">
        <v>145</v>
      </c>
      <c r="G72" s="84" t="s">
        <v>164</v>
      </c>
      <c r="H72" s="84" t="s">
        <v>168</v>
      </c>
      <c r="I72" s="79">
        <v>129</v>
      </c>
      <c r="J72" s="23" t="s">
        <v>60</v>
      </c>
      <c r="K72" s="23">
        <v>213</v>
      </c>
      <c r="L72" s="24">
        <v>877156.3</v>
      </c>
      <c r="M72" s="24">
        <v>800075.36</v>
      </c>
      <c r="N72" s="27">
        <f>L72-M72</f>
        <v>77080.94000000006</v>
      </c>
    </row>
    <row r="73" spans="1:14" s="8" customFormat="1" ht="32.25" customHeight="1" outlineLevel="1">
      <c r="A73" s="115" t="s">
        <v>73</v>
      </c>
      <c r="B73" s="115"/>
      <c r="C73" s="21"/>
      <c r="D73" s="79" t="s">
        <v>2</v>
      </c>
      <c r="E73" s="79" t="s">
        <v>72</v>
      </c>
      <c r="F73" s="87" t="s">
        <v>145</v>
      </c>
      <c r="G73" s="84" t="s">
        <v>56</v>
      </c>
      <c r="H73" s="84" t="s">
        <v>169</v>
      </c>
      <c r="I73" s="79" t="s">
        <v>74</v>
      </c>
      <c r="J73" s="23" t="s">
        <v>75</v>
      </c>
      <c r="K73" s="23">
        <v>251</v>
      </c>
      <c r="L73" s="24">
        <v>609000</v>
      </c>
      <c r="M73" s="24">
        <v>456750</v>
      </c>
      <c r="N73" s="27">
        <f t="shared" si="2"/>
        <v>152250</v>
      </c>
    </row>
    <row r="74" spans="1:14" s="8" customFormat="1" ht="11.25" customHeight="1" outlineLevel="1">
      <c r="A74" s="115" t="s">
        <v>76</v>
      </c>
      <c r="B74" s="115"/>
      <c r="C74" s="21"/>
      <c r="D74" s="79" t="s">
        <v>2</v>
      </c>
      <c r="E74" s="79" t="s">
        <v>77</v>
      </c>
      <c r="F74" s="87" t="s">
        <v>146</v>
      </c>
      <c r="G74" s="84" t="s">
        <v>56</v>
      </c>
      <c r="H74" s="84" t="s">
        <v>170</v>
      </c>
      <c r="I74" s="79" t="s">
        <v>78</v>
      </c>
      <c r="J74" s="23" t="s">
        <v>79</v>
      </c>
      <c r="K74" s="23">
        <v>290</v>
      </c>
      <c r="L74" s="24">
        <v>10000</v>
      </c>
      <c r="M74" s="24">
        <v>0</v>
      </c>
      <c r="N74" s="27">
        <f t="shared" si="2"/>
        <v>10000</v>
      </c>
    </row>
    <row r="75" spans="1:14" s="8" customFormat="1" ht="11.25" customHeight="1" outlineLevel="1">
      <c r="A75" s="115" t="s">
        <v>54</v>
      </c>
      <c r="B75" s="115"/>
      <c r="C75" s="21"/>
      <c r="D75" s="79" t="s">
        <v>2</v>
      </c>
      <c r="E75" s="79" t="s">
        <v>80</v>
      </c>
      <c r="F75" s="87" t="s">
        <v>145</v>
      </c>
      <c r="G75" s="84" t="s">
        <v>56</v>
      </c>
      <c r="H75" s="84" t="s">
        <v>171</v>
      </c>
      <c r="I75" s="79">
        <v>111</v>
      </c>
      <c r="J75" s="23" t="s">
        <v>64</v>
      </c>
      <c r="K75" s="23">
        <v>211</v>
      </c>
      <c r="L75" s="24">
        <v>599900</v>
      </c>
      <c r="M75" s="24">
        <v>428148.63</v>
      </c>
      <c r="N75" s="27">
        <f>L75-M75</f>
        <v>171751.37</v>
      </c>
    </row>
    <row r="76" spans="1:14" s="8" customFormat="1" ht="11.25" customHeight="1" outlineLevel="1">
      <c r="A76" s="115" t="s">
        <v>59</v>
      </c>
      <c r="B76" s="115"/>
      <c r="C76" s="21"/>
      <c r="D76" s="79" t="s">
        <v>2</v>
      </c>
      <c r="E76" s="79" t="s">
        <v>80</v>
      </c>
      <c r="F76" s="87" t="s">
        <v>145</v>
      </c>
      <c r="G76" s="84" t="s">
        <v>56</v>
      </c>
      <c r="H76" s="84" t="s">
        <v>171</v>
      </c>
      <c r="I76" s="79">
        <v>119</v>
      </c>
      <c r="J76" s="23" t="s">
        <v>79</v>
      </c>
      <c r="K76" s="23">
        <v>213</v>
      </c>
      <c r="L76" s="24">
        <v>181200</v>
      </c>
      <c r="M76" s="24">
        <v>124450.29</v>
      </c>
      <c r="N76" s="27">
        <f>L76-M76</f>
        <v>56749.71000000001</v>
      </c>
    </row>
    <row r="77" spans="1:14" s="8" customFormat="1" ht="11.25" customHeight="1" outlineLevel="1">
      <c r="A77" s="115" t="s">
        <v>61</v>
      </c>
      <c r="B77" s="115"/>
      <c r="C77" s="21"/>
      <c r="D77" s="79" t="s">
        <v>2</v>
      </c>
      <c r="E77" s="79" t="s">
        <v>80</v>
      </c>
      <c r="F77" s="87" t="s">
        <v>145</v>
      </c>
      <c r="G77" s="84" t="s">
        <v>56</v>
      </c>
      <c r="H77" s="84" t="s">
        <v>171</v>
      </c>
      <c r="I77" s="79">
        <v>122</v>
      </c>
      <c r="J77" s="23" t="s">
        <v>58</v>
      </c>
      <c r="K77" s="23">
        <v>212</v>
      </c>
      <c r="L77" s="24">
        <v>141347.7</v>
      </c>
      <c r="M77" s="24">
        <v>101347.7</v>
      </c>
      <c r="N77" s="27">
        <f>L77-M77</f>
        <v>40000.000000000015</v>
      </c>
    </row>
    <row r="78" spans="1:14" s="8" customFormat="1" ht="25.5" customHeight="1" outlineLevel="1">
      <c r="A78" s="115" t="s">
        <v>87</v>
      </c>
      <c r="B78" s="115"/>
      <c r="C78" s="21"/>
      <c r="D78" s="106" t="s">
        <v>2</v>
      </c>
      <c r="E78" s="106" t="s">
        <v>80</v>
      </c>
      <c r="F78" s="87" t="s">
        <v>145</v>
      </c>
      <c r="G78" s="84" t="s">
        <v>56</v>
      </c>
      <c r="H78" s="84" t="s">
        <v>171</v>
      </c>
      <c r="I78" s="106">
        <v>244</v>
      </c>
      <c r="J78" s="23" t="s">
        <v>60</v>
      </c>
      <c r="K78" s="23">
        <v>225</v>
      </c>
      <c r="L78" s="24">
        <v>5000</v>
      </c>
      <c r="M78" s="24">
        <v>5000</v>
      </c>
      <c r="N78" s="27">
        <f t="shared" si="2"/>
        <v>0</v>
      </c>
    </row>
    <row r="79" spans="1:14" s="8" customFormat="1" ht="21.75" customHeight="1" outlineLevel="1">
      <c r="A79" s="115" t="s">
        <v>59</v>
      </c>
      <c r="B79" s="115"/>
      <c r="C79" s="21"/>
      <c r="D79" s="79" t="s">
        <v>2</v>
      </c>
      <c r="E79" s="79" t="s">
        <v>80</v>
      </c>
      <c r="F79" s="87" t="s">
        <v>145</v>
      </c>
      <c r="G79" s="84" t="s">
        <v>56</v>
      </c>
      <c r="H79" s="84" t="s">
        <v>171</v>
      </c>
      <c r="I79" s="79">
        <v>244</v>
      </c>
      <c r="J79" s="23" t="s">
        <v>60</v>
      </c>
      <c r="K79" s="23">
        <v>226</v>
      </c>
      <c r="L79" s="24">
        <v>223500</v>
      </c>
      <c r="M79" s="24">
        <v>167968.04</v>
      </c>
      <c r="N79" s="27">
        <f aca="true" t="shared" si="3" ref="N79:N85">L79-M79</f>
        <v>55531.95999999999</v>
      </c>
    </row>
    <row r="80" spans="1:14" s="8" customFormat="1" ht="11.25" customHeight="1" outlineLevel="1">
      <c r="A80" s="118" t="s">
        <v>76</v>
      </c>
      <c r="B80" s="162"/>
      <c r="C80" s="21"/>
      <c r="D80" s="79" t="s">
        <v>2</v>
      </c>
      <c r="E80" s="79" t="s">
        <v>80</v>
      </c>
      <c r="F80" s="87" t="s">
        <v>145</v>
      </c>
      <c r="G80" s="84" t="s">
        <v>56</v>
      </c>
      <c r="H80" s="84" t="s">
        <v>171</v>
      </c>
      <c r="I80" s="79">
        <v>851</v>
      </c>
      <c r="J80" s="23" t="s">
        <v>69</v>
      </c>
      <c r="K80" s="23">
        <v>290</v>
      </c>
      <c r="L80" s="24">
        <v>10000</v>
      </c>
      <c r="M80" s="24">
        <v>6222</v>
      </c>
      <c r="N80" s="27">
        <f t="shared" si="3"/>
        <v>3778</v>
      </c>
    </row>
    <row r="81" spans="1:14" s="8" customFormat="1" ht="24" customHeight="1" outlineLevel="1">
      <c r="A81" s="115" t="s">
        <v>70</v>
      </c>
      <c r="B81" s="115"/>
      <c r="C81" s="21"/>
      <c r="D81" s="79" t="s">
        <v>2</v>
      </c>
      <c r="E81" s="79" t="s">
        <v>80</v>
      </c>
      <c r="F81" s="87" t="s">
        <v>145</v>
      </c>
      <c r="G81" s="84" t="s">
        <v>56</v>
      </c>
      <c r="H81" s="84" t="s">
        <v>171</v>
      </c>
      <c r="I81" s="79" t="s">
        <v>66</v>
      </c>
      <c r="J81" s="23" t="s">
        <v>79</v>
      </c>
      <c r="K81" s="23">
        <v>340</v>
      </c>
      <c r="L81" s="24">
        <v>5132.57</v>
      </c>
      <c r="M81" s="24">
        <v>5132.57</v>
      </c>
      <c r="N81" s="27">
        <f t="shared" si="3"/>
        <v>0</v>
      </c>
    </row>
    <row r="82" spans="1:14" s="8" customFormat="1" ht="15" customHeight="1" outlineLevel="1">
      <c r="A82" s="115" t="s">
        <v>76</v>
      </c>
      <c r="B82" s="115"/>
      <c r="C82" s="21"/>
      <c r="D82" s="79" t="s">
        <v>2</v>
      </c>
      <c r="E82" s="79" t="s">
        <v>80</v>
      </c>
      <c r="F82" s="87" t="s">
        <v>145</v>
      </c>
      <c r="G82" s="84" t="s">
        <v>56</v>
      </c>
      <c r="H82" s="84" t="s">
        <v>171</v>
      </c>
      <c r="I82" s="79">
        <v>852</v>
      </c>
      <c r="J82" s="23" t="s">
        <v>71</v>
      </c>
      <c r="K82" s="23">
        <v>290</v>
      </c>
      <c r="L82" s="24">
        <v>2000</v>
      </c>
      <c r="M82" s="24">
        <v>1143</v>
      </c>
      <c r="N82" s="27">
        <f t="shared" si="3"/>
        <v>857</v>
      </c>
    </row>
    <row r="83" spans="1:14" s="8" customFormat="1" ht="15" customHeight="1" outlineLevel="1">
      <c r="A83" s="115" t="s">
        <v>76</v>
      </c>
      <c r="B83" s="115"/>
      <c r="C83" s="21"/>
      <c r="D83" s="99" t="s">
        <v>2</v>
      </c>
      <c r="E83" s="99" t="s">
        <v>80</v>
      </c>
      <c r="F83" s="87" t="s">
        <v>145</v>
      </c>
      <c r="G83" s="84" t="s">
        <v>56</v>
      </c>
      <c r="H83" s="84" t="s">
        <v>171</v>
      </c>
      <c r="I83" s="99">
        <v>853</v>
      </c>
      <c r="J83" s="23" t="s">
        <v>71</v>
      </c>
      <c r="K83" s="23">
        <v>290</v>
      </c>
      <c r="L83" s="24">
        <v>17104.03</v>
      </c>
      <c r="M83" s="24">
        <v>15500</v>
      </c>
      <c r="N83" s="27">
        <f t="shared" si="3"/>
        <v>1604.0299999999988</v>
      </c>
    </row>
    <row r="84" spans="1:14" s="8" customFormat="1" ht="21.75" customHeight="1" outlineLevel="1">
      <c r="A84" s="115" t="s">
        <v>54</v>
      </c>
      <c r="B84" s="115"/>
      <c r="C84" s="21"/>
      <c r="D84" s="79" t="s">
        <v>2</v>
      </c>
      <c r="E84" s="79" t="s">
        <v>80</v>
      </c>
      <c r="F84" s="87" t="s">
        <v>147</v>
      </c>
      <c r="G84" s="84" t="s">
        <v>56</v>
      </c>
      <c r="H84" s="84" t="s">
        <v>172</v>
      </c>
      <c r="I84" s="79">
        <v>111</v>
      </c>
      <c r="J84" s="23" t="s">
        <v>81</v>
      </c>
      <c r="K84" s="23">
        <v>211</v>
      </c>
      <c r="L84" s="24">
        <v>2956000</v>
      </c>
      <c r="M84" s="24">
        <v>2641084.43</v>
      </c>
      <c r="N84" s="27">
        <f t="shared" si="3"/>
        <v>314915.56999999983</v>
      </c>
    </row>
    <row r="85" spans="1:14" s="8" customFormat="1" ht="11.25" customHeight="1" outlineLevel="1">
      <c r="A85" s="115" t="s">
        <v>59</v>
      </c>
      <c r="B85" s="115"/>
      <c r="C85" s="21"/>
      <c r="D85" s="79" t="s">
        <v>2</v>
      </c>
      <c r="E85" s="79" t="s">
        <v>80</v>
      </c>
      <c r="F85" s="87" t="s">
        <v>147</v>
      </c>
      <c r="G85" s="84" t="s">
        <v>56</v>
      </c>
      <c r="H85" s="84" t="s">
        <v>172</v>
      </c>
      <c r="I85" s="79">
        <v>119</v>
      </c>
      <c r="J85" s="23" t="s">
        <v>83</v>
      </c>
      <c r="K85" s="23">
        <v>213</v>
      </c>
      <c r="L85" s="24">
        <v>892700</v>
      </c>
      <c r="M85" s="24">
        <v>738954.93</v>
      </c>
      <c r="N85" s="27">
        <f t="shared" si="3"/>
        <v>153745.06999999995</v>
      </c>
    </row>
    <row r="86" spans="1:14" s="8" customFormat="1" ht="11.25" customHeight="1" outlineLevel="1">
      <c r="A86" s="115" t="s">
        <v>65</v>
      </c>
      <c r="B86" s="115"/>
      <c r="C86" s="21"/>
      <c r="D86" s="79" t="s">
        <v>2</v>
      </c>
      <c r="E86" s="79" t="s">
        <v>80</v>
      </c>
      <c r="F86" s="87" t="s">
        <v>147</v>
      </c>
      <c r="G86" s="84" t="s">
        <v>56</v>
      </c>
      <c r="H86" s="84" t="s">
        <v>172</v>
      </c>
      <c r="I86" s="79">
        <v>112</v>
      </c>
      <c r="J86" s="23" t="s">
        <v>67</v>
      </c>
      <c r="K86" s="23">
        <v>212</v>
      </c>
      <c r="L86" s="24">
        <v>10863</v>
      </c>
      <c r="M86" s="24">
        <v>10863</v>
      </c>
      <c r="N86" s="27">
        <f aca="true" t="shared" si="4" ref="N86:N91">L86-M86</f>
        <v>0</v>
      </c>
    </row>
    <row r="87" spans="1:14" s="8" customFormat="1" ht="11.25" customHeight="1" outlineLevel="1">
      <c r="A87" s="161" t="s">
        <v>82</v>
      </c>
      <c r="B87" s="115"/>
      <c r="C87" s="21"/>
      <c r="D87" s="79" t="s">
        <v>2</v>
      </c>
      <c r="E87" s="79" t="s">
        <v>80</v>
      </c>
      <c r="F87" s="87" t="s">
        <v>147</v>
      </c>
      <c r="G87" s="84" t="s">
        <v>56</v>
      </c>
      <c r="H87" s="84" t="s">
        <v>172</v>
      </c>
      <c r="I87" s="79">
        <v>242</v>
      </c>
      <c r="J87" s="23" t="s">
        <v>85</v>
      </c>
      <c r="K87" s="23">
        <v>221</v>
      </c>
      <c r="L87" s="24">
        <v>27762</v>
      </c>
      <c r="M87" s="24">
        <v>23134.6</v>
      </c>
      <c r="N87" s="27">
        <f t="shared" si="4"/>
        <v>4627.4000000000015</v>
      </c>
    </row>
    <row r="88" spans="1:14" s="8" customFormat="1" ht="21.75" customHeight="1" outlineLevel="1">
      <c r="A88" s="115" t="s">
        <v>65</v>
      </c>
      <c r="B88" s="115"/>
      <c r="C88" s="21"/>
      <c r="D88" s="79" t="s">
        <v>2</v>
      </c>
      <c r="E88" s="79" t="s">
        <v>80</v>
      </c>
      <c r="F88" s="87" t="s">
        <v>147</v>
      </c>
      <c r="G88" s="84" t="s">
        <v>56</v>
      </c>
      <c r="H88" s="84" t="s">
        <v>148</v>
      </c>
      <c r="I88" s="79">
        <v>244</v>
      </c>
      <c r="J88" s="23" t="s">
        <v>86</v>
      </c>
      <c r="K88" s="23">
        <v>222</v>
      </c>
      <c r="L88" s="24"/>
      <c r="M88" s="24">
        <v>0</v>
      </c>
      <c r="N88" s="27">
        <f t="shared" si="4"/>
        <v>0</v>
      </c>
    </row>
    <row r="89" spans="1:14" s="8" customFormat="1" ht="21.75" customHeight="1" outlineLevel="1">
      <c r="A89" s="115" t="s">
        <v>84</v>
      </c>
      <c r="B89" s="115"/>
      <c r="C89" s="21"/>
      <c r="D89" s="79" t="s">
        <v>2</v>
      </c>
      <c r="E89" s="79" t="s">
        <v>80</v>
      </c>
      <c r="F89" s="87" t="s">
        <v>147</v>
      </c>
      <c r="G89" s="84" t="s">
        <v>56</v>
      </c>
      <c r="H89" s="84" t="s">
        <v>172</v>
      </c>
      <c r="I89" s="79" t="s">
        <v>66</v>
      </c>
      <c r="J89" s="23" t="s">
        <v>88</v>
      </c>
      <c r="K89" s="23">
        <v>223</v>
      </c>
      <c r="L89" s="24">
        <v>1089000</v>
      </c>
      <c r="M89" s="24">
        <v>950407.53</v>
      </c>
      <c r="N89" s="27">
        <f t="shared" si="4"/>
        <v>138592.46999999997</v>
      </c>
    </row>
    <row r="90" spans="1:14" s="8" customFormat="1" ht="21.75" customHeight="1" outlineLevel="1">
      <c r="A90" s="115" t="s">
        <v>87</v>
      </c>
      <c r="B90" s="115"/>
      <c r="C90" s="21"/>
      <c r="D90" s="79" t="s">
        <v>2</v>
      </c>
      <c r="E90" s="79" t="s">
        <v>80</v>
      </c>
      <c r="F90" s="87" t="s">
        <v>147</v>
      </c>
      <c r="G90" s="84" t="s">
        <v>56</v>
      </c>
      <c r="H90" s="84" t="s">
        <v>172</v>
      </c>
      <c r="I90" s="79" t="s">
        <v>66</v>
      </c>
      <c r="J90" s="23" t="s">
        <v>90</v>
      </c>
      <c r="K90" s="23">
        <v>225</v>
      </c>
      <c r="L90" s="24">
        <v>371389.98</v>
      </c>
      <c r="M90" s="24">
        <v>160845.47</v>
      </c>
      <c r="N90" s="27">
        <f t="shared" si="4"/>
        <v>210544.50999999998</v>
      </c>
    </row>
    <row r="91" spans="1:14" s="8" customFormat="1" ht="11.25" customHeight="1" outlineLevel="1">
      <c r="A91" s="115" t="s">
        <v>68</v>
      </c>
      <c r="B91" s="115"/>
      <c r="C91" s="21"/>
      <c r="D91" s="79" t="s">
        <v>2</v>
      </c>
      <c r="E91" s="79">
        <v>113</v>
      </c>
      <c r="F91" s="87" t="s">
        <v>147</v>
      </c>
      <c r="G91" s="84" t="s">
        <v>56</v>
      </c>
      <c r="H91" s="84" t="s">
        <v>172</v>
      </c>
      <c r="I91" s="79" t="s">
        <v>66</v>
      </c>
      <c r="J91" s="23" t="s">
        <v>79</v>
      </c>
      <c r="K91" s="23">
        <v>226</v>
      </c>
      <c r="L91" s="24">
        <v>77810</v>
      </c>
      <c r="M91" s="24">
        <v>73731.27</v>
      </c>
      <c r="N91" s="27">
        <f t="shared" si="4"/>
        <v>4078.729999999996</v>
      </c>
    </row>
    <row r="92" spans="1:14" s="8" customFormat="1" ht="11.25" customHeight="1" outlineLevel="1">
      <c r="A92" s="115" t="s">
        <v>76</v>
      </c>
      <c r="B92" s="115"/>
      <c r="C92" s="21"/>
      <c r="D92" s="79" t="s">
        <v>2</v>
      </c>
      <c r="E92" s="79">
        <v>113</v>
      </c>
      <c r="F92" s="87" t="s">
        <v>147</v>
      </c>
      <c r="G92" s="84" t="s">
        <v>56</v>
      </c>
      <c r="H92" s="84" t="s">
        <v>148</v>
      </c>
      <c r="I92" s="79" t="s">
        <v>66</v>
      </c>
      <c r="J92" s="23" t="s">
        <v>79</v>
      </c>
      <c r="K92" s="23">
        <v>290</v>
      </c>
      <c r="L92" s="24">
        <v>0</v>
      </c>
      <c r="M92" s="24">
        <v>0</v>
      </c>
      <c r="N92" s="27">
        <v>0</v>
      </c>
    </row>
    <row r="93" spans="1:14" s="8" customFormat="1" ht="21.75" customHeight="1" outlineLevel="1">
      <c r="A93" s="115" t="s">
        <v>89</v>
      </c>
      <c r="B93" s="115"/>
      <c r="C93" s="21"/>
      <c r="D93" s="79" t="s">
        <v>2</v>
      </c>
      <c r="E93" s="79">
        <v>113</v>
      </c>
      <c r="F93" s="87" t="s">
        <v>147</v>
      </c>
      <c r="G93" s="84" t="s">
        <v>56</v>
      </c>
      <c r="H93" s="84" t="s">
        <v>148</v>
      </c>
      <c r="I93" s="79" t="s">
        <v>66</v>
      </c>
      <c r="J93" s="23" t="s">
        <v>79</v>
      </c>
      <c r="K93" s="23">
        <v>310</v>
      </c>
      <c r="L93" s="24">
        <v>254177.99</v>
      </c>
      <c r="M93" s="24">
        <v>254177.99</v>
      </c>
      <c r="N93" s="27">
        <f>L93-M93</f>
        <v>0</v>
      </c>
    </row>
    <row r="94" spans="1:14" s="8" customFormat="1" ht="21.75" customHeight="1" outlineLevel="1">
      <c r="A94" s="115" t="s">
        <v>70</v>
      </c>
      <c r="B94" s="115"/>
      <c r="C94" s="21"/>
      <c r="D94" s="79" t="s">
        <v>2</v>
      </c>
      <c r="E94" s="79">
        <v>113</v>
      </c>
      <c r="F94" s="87" t="s">
        <v>147</v>
      </c>
      <c r="G94" s="84" t="s">
        <v>56</v>
      </c>
      <c r="H94" s="84" t="s">
        <v>172</v>
      </c>
      <c r="I94" s="79" t="s">
        <v>66</v>
      </c>
      <c r="J94" s="23" t="s">
        <v>79</v>
      </c>
      <c r="K94" s="23">
        <v>340</v>
      </c>
      <c r="L94" s="24">
        <v>325500</v>
      </c>
      <c r="M94" s="24">
        <v>280163.09</v>
      </c>
      <c r="N94" s="27">
        <f>L94-M94</f>
        <v>45336.909999999974</v>
      </c>
    </row>
    <row r="95" spans="1:14" s="8" customFormat="1" ht="21.75" customHeight="1" outlineLevel="1">
      <c r="A95" s="115" t="s">
        <v>76</v>
      </c>
      <c r="B95" s="115"/>
      <c r="C95" s="21"/>
      <c r="D95" s="79" t="s">
        <v>2</v>
      </c>
      <c r="E95" s="79">
        <v>113</v>
      </c>
      <c r="F95" s="87" t="s">
        <v>147</v>
      </c>
      <c r="G95" s="84" t="s">
        <v>56</v>
      </c>
      <c r="H95" s="84" t="s">
        <v>172</v>
      </c>
      <c r="I95" s="79">
        <v>852</v>
      </c>
      <c r="J95" s="23" t="s">
        <v>79</v>
      </c>
      <c r="K95" s="23">
        <v>290</v>
      </c>
      <c r="L95" s="24">
        <v>439.78</v>
      </c>
      <c r="M95" s="24">
        <v>0</v>
      </c>
      <c r="N95" s="27">
        <f aca="true" t="shared" si="5" ref="N95:N106">L95-M95</f>
        <v>439.78</v>
      </c>
    </row>
    <row r="96" spans="1:14" s="8" customFormat="1" ht="21.75" customHeight="1" outlineLevel="1">
      <c r="A96" s="115" t="s">
        <v>76</v>
      </c>
      <c r="B96" s="115"/>
      <c r="C96" s="21"/>
      <c r="D96" s="110" t="s">
        <v>2</v>
      </c>
      <c r="E96" s="110">
        <v>113</v>
      </c>
      <c r="F96" s="87" t="s">
        <v>147</v>
      </c>
      <c r="G96" s="84" t="s">
        <v>56</v>
      </c>
      <c r="H96" s="84" t="s">
        <v>172</v>
      </c>
      <c r="I96" s="110">
        <v>853</v>
      </c>
      <c r="J96" s="23" t="s">
        <v>79</v>
      </c>
      <c r="K96" s="23">
        <v>290</v>
      </c>
      <c r="L96" s="24">
        <v>2185.42</v>
      </c>
      <c r="M96" s="24">
        <v>2185.42</v>
      </c>
      <c r="N96" s="27">
        <f t="shared" si="5"/>
        <v>0</v>
      </c>
    </row>
    <row r="97" spans="1:14" s="8" customFormat="1" ht="11.25" customHeight="1" outlineLevel="1">
      <c r="A97" s="115" t="s">
        <v>54</v>
      </c>
      <c r="B97" s="115"/>
      <c r="C97" s="21"/>
      <c r="D97" s="79" t="s">
        <v>2</v>
      </c>
      <c r="E97" s="79" t="s">
        <v>91</v>
      </c>
      <c r="F97" s="87" t="s">
        <v>145</v>
      </c>
      <c r="G97" s="84" t="s">
        <v>56</v>
      </c>
      <c r="H97" s="84" t="s">
        <v>173</v>
      </c>
      <c r="I97" s="79">
        <v>121</v>
      </c>
      <c r="J97" s="23" t="s">
        <v>58</v>
      </c>
      <c r="K97" s="23">
        <v>211</v>
      </c>
      <c r="L97" s="24">
        <v>135700</v>
      </c>
      <c r="M97" s="24">
        <v>67481.82</v>
      </c>
      <c r="N97" s="27">
        <f>L97-M97</f>
        <v>68218.18</v>
      </c>
    </row>
    <row r="98" spans="1:14" s="8" customFormat="1" ht="21.75" customHeight="1" outlineLevel="1">
      <c r="A98" s="115" t="s">
        <v>59</v>
      </c>
      <c r="B98" s="115"/>
      <c r="C98" s="21"/>
      <c r="D98" s="79" t="s">
        <v>2</v>
      </c>
      <c r="E98" s="79" t="s">
        <v>91</v>
      </c>
      <c r="F98" s="87" t="s">
        <v>145</v>
      </c>
      <c r="G98" s="84" t="s">
        <v>56</v>
      </c>
      <c r="H98" s="84" t="s">
        <v>173</v>
      </c>
      <c r="I98" s="79">
        <v>129</v>
      </c>
      <c r="J98" s="23" t="s">
        <v>60</v>
      </c>
      <c r="K98" s="23">
        <v>213</v>
      </c>
      <c r="L98" s="24">
        <v>41000</v>
      </c>
      <c r="M98" s="24">
        <v>20379.57</v>
      </c>
      <c r="N98" s="27">
        <f>L98-M98</f>
        <v>20620.43</v>
      </c>
    </row>
    <row r="99" spans="1:14" s="8" customFormat="1" ht="11.25" customHeight="1" outlineLevel="1">
      <c r="A99" s="115" t="s">
        <v>65</v>
      </c>
      <c r="B99" s="115"/>
      <c r="C99" s="21"/>
      <c r="D99" s="79" t="s">
        <v>2</v>
      </c>
      <c r="E99" s="79" t="s">
        <v>91</v>
      </c>
      <c r="F99" s="87" t="s">
        <v>145</v>
      </c>
      <c r="G99" s="84" t="s">
        <v>56</v>
      </c>
      <c r="H99" s="84" t="s">
        <v>173</v>
      </c>
      <c r="I99" s="79" t="s">
        <v>66</v>
      </c>
      <c r="J99" s="23" t="s">
        <v>67</v>
      </c>
      <c r="K99" s="23">
        <v>222</v>
      </c>
      <c r="L99" s="24">
        <v>6000</v>
      </c>
      <c r="M99" s="24">
        <v>0</v>
      </c>
      <c r="N99" s="27">
        <f t="shared" si="5"/>
        <v>6000</v>
      </c>
    </row>
    <row r="100" spans="1:14" s="8" customFormat="1" ht="21.75" customHeight="1" outlineLevel="1">
      <c r="A100" s="115" t="s">
        <v>70</v>
      </c>
      <c r="B100" s="115"/>
      <c r="C100" s="21"/>
      <c r="D100" s="79" t="s">
        <v>2</v>
      </c>
      <c r="E100" s="79" t="s">
        <v>91</v>
      </c>
      <c r="F100" s="87" t="s">
        <v>145</v>
      </c>
      <c r="G100" s="84" t="s">
        <v>56</v>
      </c>
      <c r="H100" s="84" t="s">
        <v>173</v>
      </c>
      <c r="I100" s="79" t="s">
        <v>66</v>
      </c>
      <c r="J100" s="23" t="s">
        <v>71</v>
      </c>
      <c r="K100" s="23">
        <v>340</v>
      </c>
      <c r="L100" s="24">
        <v>6500</v>
      </c>
      <c r="M100" s="24">
        <v>0</v>
      </c>
      <c r="N100" s="27">
        <f t="shared" si="5"/>
        <v>6500</v>
      </c>
    </row>
    <row r="101" spans="1:14" s="8" customFormat="1" ht="21.75" customHeight="1" outlineLevel="1">
      <c r="A101" s="115" t="s">
        <v>70</v>
      </c>
      <c r="B101" s="115"/>
      <c r="C101" s="21"/>
      <c r="D101" s="79" t="s">
        <v>2</v>
      </c>
      <c r="E101" s="79" t="s">
        <v>92</v>
      </c>
      <c r="F101" s="87" t="s">
        <v>145</v>
      </c>
      <c r="G101" s="84" t="s">
        <v>56</v>
      </c>
      <c r="H101" s="84" t="s">
        <v>174</v>
      </c>
      <c r="I101" s="79" t="s">
        <v>66</v>
      </c>
      <c r="J101" s="23" t="s">
        <v>90</v>
      </c>
      <c r="K101" s="23">
        <v>340</v>
      </c>
      <c r="L101" s="24">
        <v>9200</v>
      </c>
      <c r="M101" s="24">
        <v>9200</v>
      </c>
      <c r="N101" s="27">
        <f t="shared" si="5"/>
        <v>0</v>
      </c>
    </row>
    <row r="102" spans="1:14" s="8" customFormat="1" ht="11.25" customHeight="1" outlineLevel="1">
      <c r="A102" s="115" t="s">
        <v>87</v>
      </c>
      <c r="B102" s="115"/>
      <c r="C102" s="21"/>
      <c r="D102" s="79" t="s">
        <v>2</v>
      </c>
      <c r="E102" s="79" t="s">
        <v>93</v>
      </c>
      <c r="F102" s="87" t="s">
        <v>149</v>
      </c>
      <c r="G102" s="84" t="s">
        <v>56</v>
      </c>
      <c r="H102" s="84" t="s">
        <v>172</v>
      </c>
      <c r="I102" s="79" t="s">
        <v>66</v>
      </c>
      <c r="J102" s="23" t="s">
        <v>69</v>
      </c>
      <c r="K102" s="23">
        <v>225</v>
      </c>
      <c r="L102" s="24">
        <v>9195</v>
      </c>
      <c r="M102" s="24">
        <v>9195</v>
      </c>
      <c r="N102" s="27">
        <f>L102-M102</f>
        <v>0</v>
      </c>
    </row>
    <row r="103" spans="1:14" s="8" customFormat="1" ht="21.75" customHeight="1" outlineLevel="1">
      <c r="A103" s="115" t="s">
        <v>68</v>
      </c>
      <c r="B103" s="115"/>
      <c r="C103" s="21"/>
      <c r="D103" s="79" t="s">
        <v>2</v>
      </c>
      <c r="E103" s="79" t="s">
        <v>93</v>
      </c>
      <c r="F103" s="87" t="s">
        <v>149</v>
      </c>
      <c r="G103" s="84" t="s">
        <v>56</v>
      </c>
      <c r="H103" s="84" t="s">
        <v>172</v>
      </c>
      <c r="I103" s="79" t="s">
        <v>66</v>
      </c>
      <c r="J103" s="23" t="s">
        <v>88</v>
      </c>
      <c r="K103" s="23">
        <v>226</v>
      </c>
      <c r="L103" s="24">
        <v>128869.38</v>
      </c>
      <c r="M103" s="24">
        <v>128869.38</v>
      </c>
      <c r="N103" s="27">
        <f>L103-M103</f>
        <v>0</v>
      </c>
    </row>
    <row r="104" spans="1:14" s="8" customFormat="1" ht="21.75" customHeight="1" outlineLevel="1">
      <c r="A104" s="115" t="s">
        <v>89</v>
      </c>
      <c r="B104" s="115"/>
      <c r="C104" s="21"/>
      <c r="D104" s="99" t="s">
        <v>2</v>
      </c>
      <c r="E104" s="99" t="s">
        <v>93</v>
      </c>
      <c r="F104" s="87" t="s">
        <v>149</v>
      </c>
      <c r="G104" s="84" t="s">
        <v>56</v>
      </c>
      <c r="H104" s="84" t="s">
        <v>172</v>
      </c>
      <c r="I104" s="99" t="s">
        <v>66</v>
      </c>
      <c r="J104" s="23" t="s">
        <v>71</v>
      </c>
      <c r="K104" s="23">
        <v>310</v>
      </c>
      <c r="L104" s="24">
        <v>13490</v>
      </c>
      <c r="M104" s="24">
        <v>13490</v>
      </c>
      <c r="N104" s="27">
        <f>L104-M104</f>
        <v>0</v>
      </c>
    </row>
    <row r="105" spans="1:14" s="8" customFormat="1" ht="21.75" customHeight="1" outlineLevel="1">
      <c r="A105" s="115" t="s">
        <v>70</v>
      </c>
      <c r="B105" s="115"/>
      <c r="C105" s="21"/>
      <c r="D105" s="79" t="s">
        <v>2</v>
      </c>
      <c r="E105" s="79" t="s">
        <v>93</v>
      </c>
      <c r="F105" s="87" t="s">
        <v>149</v>
      </c>
      <c r="G105" s="84" t="s">
        <v>56</v>
      </c>
      <c r="H105" s="84" t="s">
        <v>172</v>
      </c>
      <c r="I105" s="79" t="s">
        <v>66</v>
      </c>
      <c r="J105" s="23" t="s">
        <v>71</v>
      </c>
      <c r="K105" s="23">
        <v>340</v>
      </c>
      <c r="L105" s="24">
        <v>38614</v>
      </c>
      <c r="M105" s="24">
        <v>38614</v>
      </c>
      <c r="N105" s="29">
        <f>L105-M105</f>
        <v>0</v>
      </c>
    </row>
    <row r="106" spans="1:14" s="8" customFormat="1" ht="11.25" customHeight="1" outlineLevel="1">
      <c r="A106" s="115" t="s">
        <v>68</v>
      </c>
      <c r="B106" s="115"/>
      <c r="C106" s="21"/>
      <c r="D106" s="79" t="s">
        <v>2</v>
      </c>
      <c r="E106" s="79" t="s">
        <v>93</v>
      </c>
      <c r="F106" s="87" t="s">
        <v>74</v>
      </c>
      <c r="G106" s="84" t="s">
        <v>56</v>
      </c>
      <c r="H106" s="84" t="s">
        <v>172</v>
      </c>
      <c r="I106" s="79" t="s">
        <v>66</v>
      </c>
      <c r="J106" s="23" t="s">
        <v>69</v>
      </c>
      <c r="K106" s="23">
        <v>226</v>
      </c>
      <c r="L106" s="24">
        <v>0</v>
      </c>
      <c r="M106" s="24">
        <v>0</v>
      </c>
      <c r="N106" s="27">
        <f t="shared" si="5"/>
        <v>0</v>
      </c>
    </row>
    <row r="107" spans="1:14" s="8" customFormat="1" ht="11.25" customHeight="1" outlineLevel="1">
      <c r="A107" s="115" t="s">
        <v>87</v>
      </c>
      <c r="B107" s="115"/>
      <c r="C107" s="21"/>
      <c r="D107" s="90" t="s">
        <v>2</v>
      </c>
      <c r="E107" s="90" t="s">
        <v>93</v>
      </c>
      <c r="F107" s="87" t="s">
        <v>74</v>
      </c>
      <c r="G107" s="84" t="s">
        <v>56</v>
      </c>
      <c r="H107" s="84" t="s">
        <v>172</v>
      </c>
      <c r="I107" s="90" t="s">
        <v>66</v>
      </c>
      <c r="J107" s="23" t="s">
        <v>69</v>
      </c>
      <c r="K107" s="23">
        <v>225</v>
      </c>
      <c r="L107" s="24">
        <v>37300</v>
      </c>
      <c r="M107" s="24">
        <v>27930.6</v>
      </c>
      <c r="N107" s="24">
        <f>L107-M107</f>
        <v>9369.400000000001</v>
      </c>
    </row>
    <row r="108" spans="1:14" s="8" customFormat="1" ht="11.25" customHeight="1" outlineLevel="1">
      <c r="A108" s="115" t="s">
        <v>70</v>
      </c>
      <c r="B108" s="115"/>
      <c r="C108" s="21"/>
      <c r="D108" s="90" t="s">
        <v>2</v>
      </c>
      <c r="E108" s="90" t="s">
        <v>93</v>
      </c>
      <c r="F108" s="87" t="s">
        <v>74</v>
      </c>
      <c r="G108" s="84" t="s">
        <v>56</v>
      </c>
      <c r="H108" s="84" t="s">
        <v>172</v>
      </c>
      <c r="I108" s="90" t="s">
        <v>66</v>
      </c>
      <c r="J108" s="23" t="s">
        <v>69</v>
      </c>
      <c r="K108" s="23">
        <v>340</v>
      </c>
      <c r="L108" s="24">
        <v>7609.81</v>
      </c>
      <c r="M108" s="24">
        <v>7609.81</v>
      </c>
      <c r="N108" s="27">
        <f>L108-M108</f>
        <v>0</v>
      </c>
    </row>
    <row r="109" spans="1:14" s="8" customFormat="1" ht="11.25" customHeight="1" outlineLevel="1">
      <c r="A109" s="115" t="s">
        <v>87</v>
      </c>
      <c r="B109" s="115"/>
      <c r="C109" s="21"/>
      <c r="D109" s="91" t="s">
        <v>2</v>
      </c>
      <c r="E109" s="91" t="s">
        <v>93</v>
      </c>
      <c r="F109" s="87" t="s">
        <v>154</v>
      </c>
      <c r="G109" s="84" t="s">
        <v>56</v>
      </c>
      <c r="H109" s="84" t="s">
        <v>175</v>
      </c>
      <c r="I109" s="91" t="s">
        <v>66</v>
      </c>
      <c r="J109" s="23" t="s">
        <v>69</v>
      </c>
      <c r="K109" s="23">
        <v>225</v>
      </c>
      <c r="L109" s="24">
        <v>0</v>
      </c>
      <c r="M109" s="24">
        <v>0</v>
      </c>
      <c r="N109" s="27">
        <f>L109-M109</f>
        <v>0</v>
      </c>
    </row>
    <row r="110" spans="1:14" s="8" customFormat="1" ht="11.25" customHeight="1" outlineLevel="1">
      <c r="A110" s="115" t="s">
        <v>68</v>
      </c>
      <c r="B110" s="115"/>
      <c r="C110" s="21"/>
      <c r="D110" s="91" t="s">
        <v>2</v>
      </c>
      <c r="E110" s="91" t="s">
        <v>93</v>
      </c>
      <c r="F110" s="87" t="s">
        <v>154</v>
      </c>
      <c r="G110" s="84" t="s">
        <v>56</v>
      </c>
      <c r="H110" s="84" t="s">
        <v>175</v>
      </c>
      <c r="I110" s="91" t="s">
        <v>66</v>
      </c>
      <c r="J110" s="23" t="s">
        <v>69</v>
      </c>
      <c r="K110" s="23">
        <v>226</v>
      </c>
      <c r="L110" s="24">
        <v>150000</v>
      </c>
      <c r="M110" s="24">
        <v>0</v>
      </c>
      <c r="N110" s="27">
        <f>L110</f>
        <v>150000</v>
      </c>
    </row>
    <row r="111" spans="1:14" s="8" customFormat="1" ht="21.75" customHeight="1" outlineLevel="1">
      <c r="A111" s="115" t="s">
        <v>73</v>
      </c>
      <c r="B111" s="115"/>
      <c r="C111" s="21"/>
      <c r="D111" s="79" t="s">
        <v>2</v>
      </c>
      <c r="E111" s="79" t="s">
        <v>95</v>
      </c>
      <c r="F111" s="87" t="s">
        <v>181</v>
      </c>
      <c r="G111" s="84" t="s">
        <v>56</v>
      </c>
      <c r="H111" s="84" t="s">
        <v>214</v>
      </c>
      <c r="I111" s="79">
        <v>540</v>
      </c>
      <c r="J111" s="23" t="s">
        <v>71</v>
      </c>
      <c r="K111" s="23">
        <v>251</v>
      </c>
      <c r="L111" s="24">
        <v>1455444.9</v>
      </c>
      <c r="M111" s="24">
        <v>0</v>
      </c>
      <c r="N111" s="27">
        <f aca="true" t="shared" si="6" ref="N111:N116">L111-M111</f>
        <v>1455444.9</v>
      </c>
    </row>
    <row r="112" spans="1:14" s="8" customFormat="1" ht="21.75" customHeight="1" outlineLevel="1">
      <c r="A112" s="115" t="s">
        <v>73</v>
      </c>
      <c r="B112" s="115"/>
      <c r="C112" s="21"/>
      <c r="D112" s="79" t="s">
        <v>2</v>
      </c>
      <c r="E112" s="79" t="s">
        <v>95</v>
      </c>
      <c r="F112" s="87" t="s">
        <v>29</v>
      </c>
      <c r="G112" s="84" t="s">
        <v>151</v>
      </c>
      <c r="H112" s="84" t="s">
        <v>152</v>
      </c>
      <c r="I112" s="79">
        <v>540</v>
      </c>
      <c r="J112" s="23" t="s">
        <v>71</v>
      </c>
      <c r="K112" s="23">
        <v>251</v>
      </c>
      <c r="L112" s="28"/>
      <c r="M112" s="28">
        <v>0</v>
      </c>
      <c r="N112" s="29">
        <f t="shared" si="6"/>
        <v>0</v>
      </c>
    </row>
    <row r="113" spans="1:14" s="8" customFormat="1" ht="21.75" customHeight="1" outlineLevel="1">
      <c r="A113" s="115" t="s">
        <v>70</v>
      </c>
      <c r="B113" s="115"/>
      <c r="C113" s="21"/>
      <c r="D113" s="79" t="s">
        <v>2</v>
      </c>
      <c r="E113" s="79" t="s">
        <v>95</v>
      </c>
      <c r="F113" s="87" t="s">
        <v>176</v>
      </c>
      <c r="G113" s="84" t="s">
        <v>94</v>
      </c>
      <c r="H113" s="84" t="s">
        <v>177</v>
      </c>
      <c r="I113" s="79">
        <v>244</v>
      </c>
      <c r="J113" s="23" t="s">
        <v>71</v>
      </c>
      <c r="K113" s="23">
        <v>340</v>
      </c>
      <c r="L113" s="28">
        <v>15000</v>
      </c>
      <c r="M113" s="28">
        <v>15000</v>
      </c>
      <c r="N113" s="29">
        <f t="shared" si="6"/>
        <v>0</v>
      </c>
    </row>
    <row r="114" spans="1:14" s="8" customFormat="1" ht="21.75" customHeight="1" outlineLevel="1">
      <c r="A114" s="115" t="s">
        <v>70</v>
      </c>
      <c r="B114" s="115"/>
      <c r="C114" s="21"/>
      <c r="D114" s="95" t="s">
        <v>2</v>
      </c>
      <c r="E114" s="95" t="s">
        <v>95</v>
      </c>
      <c r="F114" s="87" t="s">
        <v>176</v>
      </c>
      <c r="G114" s="84" t="s">
        <v>94</v>
      </c>
      <c r="H114" s="84" t="s">
        <v>186</v>
      </c>
      <c r="I114" s="95">
        <v>244</v>
      </c>
      <c r="J114" s="23" t="s">
        <v>71</v>
      </c>
      <c r="K114" s="23">
        <v>340</v>
      </c>
      <c r="L114" s="28">
        <v>6430</v>
      </c>
      <c r="M114" s="28">
        <v>6430</v>
      </c>
      <c r="N114" s="29">
        <f t="shared" si="6"/>
        <v>0</v>
      </c>
    </row>
    <row r="115" spans="1:14" s="8" customFormat="1" ht="21.75" customHeight="1" outlineLevel="1">
      <c r="A115" s="115" t="s">
        <v>89</v>
      </c>
      <c r="B115" s="115"/>
      <c r="C115" s="21"/>
      <c r="D115" s="79" t="s">
        <v>2</v>
      </c>
      <c r="E115" s="79" t="s">
        <v>95</v>
      </c>
      <c r="F115" s="87" t="s">
        <v>178</v>
      </c>
      <c r="G115" s="84" t="s">
        <v>56</v>
      </c>
      <c r="H115" s="84" t="s">
        <v>175</v>
      </c>
      <c r="I115" s="79">
        <v>244</v>
      </c>
      <c r="J115" s="23" t="s">
        <v>71</v>
      </c>
      <c r="K115" s="23">
        <v>310</v>
      </c>
      <c r="L115" s="28">
        <v>69980</v>
      </c>
      <c r="M115" s="28">
        <v>69980</v>
      </c>
      <c r="N115" s="29">
        <f t="shared" si="6"/>
        <v>0</v>
      </c>
    </row>
    <row r="116" spans="1:14" s="8" customFormat="1" ht="21.75" customHeight="1" outlineLevel="1">
      <c r="A116" s="115" t="s">
        <v>70</v>
      </c>
      <c r="B116" s="115"/>
      <c r="C116" s="21"/>
      <c r="D116" s="95" t="s">
        <v>2</v>
      </c>
      <c r="E116" s="95" t="s">
        <v>95</v>
      </c>
      <c r="F116" s="87" t="s">
        <v>178</v>
      </c>
      <c r="G116" s="84" t="s">
        <v>56</v>
      </c>
      <c r="H116" s="84" t="s">
        <v>175</v>
      </c>
      <c r="I116" s="95">
        <v>244</v>
      </c>
      <c r="J116" s="23" t="s">
        <v>71</v>
      </c>
      <c r="K116" s="23">
        <v>340</v>
      </c>
      <c r="L116" s="28">
        <v>21480</v>
      </c>
      <c r="M116" s="28">
        <v>21480</v>
      </c>
      <c r="N116" s="29">
        <f t="shared" si="6"/>
        <v>0</v>
      </c>
    </row>
    <row r="117" spans="1:14" s="8" customFormat="1" ht="21.75" customHeight="1" outlineLevel="1">
      <c r="A117" s="115" t="s">
        <v>65</v>
      </c>
      <c r="B117" s="115"/>
      <c r="C117" s="21"/>
      <c r="D117" s="104" t="s">
        <v>2</v>
      </c>
      <c r="E117" s="104" t="s">
        <v>96</v>
      </c>
      <c r="F117" s="87" t="s">
        <v>153</v>
      </c>
      <c r="G117" s="84" t="s">
        <v>94</v>
      </c>
      <c r="H117" s="84" t="s">
        <v>175</v>
      </c>
      <c r="I117" s="104">
        <v>224</v>
      </c>
      <c r="J117" s="23" t="s">
        <v>75</v>
      </c>
      <c r="K117" s="23">
        <v>222</v>
      </c>
      <c r="L117" s="28"/>
      <c r="M117" s="28"/>
      <c r="N117" s="29"/>
    </row>
    <row r="118" spans="1:14" s="8" customFormat="1" ht="23.25" customHeight="1" outlineLevel="1">
      <c r="A118" s="115" t="s">
        <v>87</v>
      </c>
      <c r="B118" s="115"/>
      <c r="C118" s="21"/>
      <c r="D118" s="79" t="s">
        <v>2</v>
      </c>
      <c r="E118" s="79" t="s">
        <v>96</v>
      </c>
      <c r="F118" s="87" t="s">
        <v>153</v>
      </c>
      <c r="G118" s="84" t="s">
        <v>94</v>
      </c>
      <c r="H118" s="84" t="s">
        <v>175</v>
      </c>
      <c r="I118" s="79">
        <v>224</v>
      </c>
      <c r="J118" s="23" t="s">
        <v>75</v>
      </c>
      <c r="K118" s="23">
        <v>225</v>
      </c>
      <c r="L118" s="24">
        <v>1776670</v>
      </c>
      <c r="M118" s="24">
        <v>1575165.58</v>
      </c>
      <c r="N118" s="27">
        <f>L118-M118</f>
        <v>201504.41999999993</v>
      </c>
    </row>
    <row r="119" spans="1:14" s="8" customFormat="1" ht="23.25" customHeight="1" outlineLevel="1">
      <c r="A119" s="115" t="s">
        <v>68</v>
      </c>
      <c r="B119" s="115"/>
      <c r="C119" s="21"/>
      <c r="D119" s="104" t="s">
        <v>2</v>
      </c>
      <c r="E119" s="104" t="s">
        <v>96</v>
      </c>
      <c r="F119" s="87" t="s">
        <v>153</v>
      </c>
      <c r="G119" s="84" t="s">
        <v>94</v>
      </c>
      <c r="H119" s="84" t="s">
        <v>175</v>
      </c>
      <c r="I119" s="104">
        <v>224</v>
      </c>
      <c r="J119" s="23" t="s">
        <v>75</v>
      </c>
      <c r="K119" s="23">
        <v>226</v>
      </c>
      <c r="L119" s="24">
        <v>806400</v>
      </c>
      <c r="M119" s="24">
        <v>753984</v>
      </c>
      <c r="N119" s="27">
        <f>L119-M119</f>
        <v>52416</v>
      </c>
    </row>
    <row r="120" spans="1:14" s="8" customFormat="1" ht="23.25" customHeight="1" outlineLevel="1">
      <c r="A120" s="115" t="s">
        <v>89</v>
      </c>
      <c r="B120" s="115"/>
      <c r="C120" s="21"/>
      <c r="D120" s="104" t="s">
        <v>2</v>
      </c>
      <c r="E120" s="104" t="s">
        <v>96</v>
      </c>
      <c r="F120" s="87" t="s">
        <v>153</v>
      </c>
      <c r="G120" s="84" t="s">
        <v>94</v>
      </c>
      <c r="H120" s="84" t="s">
        <v>175</v>
      </c>
      <c r="I120" s="104">
        <v>224</v>
      </c>
      <c r="J120" s="23" t="s">
        <v>75</v>
      </c>
      <c r="K120" s="23">
        <v>310</v>
      </c>
      <c r="L120" s="24"/>
      <c r="M120" s="24"/>
      <c r="N120" s="27">
        <f>L120</f>
        <v>0</v>
      </c>
    </row>
    <row r="121" spans="1:14" s="8" customFormat="1" ht="23.25" customHeight="1" outlineLevel="1">
      <c r="A121" s="115" t="s">
        <v>73</v>
      </c>
      <c r="B121" s="115"/>
      <c r="C121" s="21"/>
      <c r="D121" s="95" t="s">
        <v>2</v>
      </c>
      <c r="E121" s="95">
        <v>409</v>
      </c>
      <c r="F121" s="87" t="s">
        <v>181</v>
      </c>
      <c r="G121" s="84" t="s">
        <v>56</v>
      </c>
      <c r="H121" s="84" t="s">
        <v>194</v>
      </c>
      <c r="I121" s="95" t="s">
        <v>74</v>
      </c>
      <c r="J121" s="23" t="s">
        <v>75</v>
      </c>
      <c r="K121" s="23">
        <v>251</v>
      </c>
      <c r="L121" s="24">
        <v>0</v>
      </c>
      <c r="M121" s="24"/>
      <c r="N121" s="27">
        <f>L121</f>
        <v>0</v>
      </c>
    </row>
    <row r="122" spans="1:14" s="8" customFormat="1" ht="11.25" customHeight="1" outlineLevel="1">
      <c r="A122" s="115" t="s">
        <v>82</v>
      </c>
      <c r="B122" s="115"/>
      <c r="C122" s="21"/>
      <c r="D122" s="79" t="s">
        <v>2</v>
      </c>
      <c r="E122" s="79" t="s">
        <v>97</v>
      </c>
      <c r="F122" s="87" t="s">
        <v>155</v>
      </c>
      <c r="G122" s="84" t="s">
        <v>56</v>
      </c>
      <c r="H122" s="84" t="s">
        <v>179</v>
      </c>
      <c r="I122" s="79" t="s">
        <v>99</v>
      </c>
      <c r="J122" s="23" t="s">
        <v>83</v>
      </c>
      <c r="K122" s="23">
        <v>221</v>
      </c>
      <c r="L122" s="24">
        <v>138000</v>
      </c>
      <c r="M122" s="24">
        <v>114829.05</v>
      </c>
      <c r="N122" s="27">
        <f>L122-M122</f>
        <v>23170.949999999997</v>
      </c>
    </row>
    <row r="123" spans="1:14" s="8" customFormat="1" ht="21.75" customHeight="1" outlineLevel="1">
      <c r="A123" s="115" t="s">
        <v>87</v>
      </c>
      <c r="B123" s="115"/>
      <c r="C123" s="21"/>
      <c r="D123" s="79" t="s">
        <v>2</v>
      </c>
      <c r="E123" s="79" t="s">
        <v>97</v>
      </c>
      <c r="F123" s="87" t="s">
        <v>155</v>
      </c>
      <c r="G123" s="84" t="s">
        <v>56</v>
      </c>
      <c r="H123" s="84" t="s">
        <v>179</v>
      </c>
      <c r="I123" s="79">
        <v>244</v>
      </c>
      <c r="J123" s="23" t="s">
        <v>88</v>
      </c>
      <c r="K123" s="23">
        <v>225</v>
      </c>
      <c r="L123" s="24">
        <v>5000</v>
      </c>
      <c r="M123" s="24">
        <v>0</v>
      </c>
      <c r="N123" s="27">
        <f>L123-M123</f>
        <v>5000</v>
      </c>
    </row>
    <row r="124" spans="1:14" s="8" customFormat="1" ht="11.25" customHeight="1" outlineLevel="1">
      <c r="A124" s="115" t="s">
        <v>68</v>
      </c>
      <c r="B124" s="115"/>
      <c r="C124" s="21"/>
      <c r="D124" s="79" t="s">
        <v>2</v>
      </c>
      <c r="E124" s="79" t="s">
        <v>97</v>
      </c>
      <c r="F124" s="87" t="s">
        <v>155</v>
      </c>
      <c r="G124" s="84" t="s">
        <v>56</v>
      </c>
      <c r="H124" s="84" t="s">
        <v>179</v>
      </c>
      <c r="I124" s="79">
        <v>244</v>
      </c>
      <c r="J124" s="23" t="s">
        <v>69</v>
      </c>
      <c r="K124" s="23">
        <v>226</v>
      </c>
      <c r="L124" s="24">
        <v>111200</v>
      </c>
      <c r="M124" s="24">
        <v>54542</v>
      </c>
      <c r="N124" s="27">
        <f>L124-M124</f>
        <v>56658</v>
      </c>
    </row>
    <row r="125" spans="1:14" s="8" customFormat="1" ht="42.75" customHeight="1" outlineLevel="1">
      <c r="A125" s="115" t="s">
        <v>100</v>
      </c>
      <c r="B125" s="115"/>
      <c r="C125" s="21"/>
      <c r="D125" s="79" t="s">
        <v>2</v>
      </c>
      <c r="E125" s="79" t="s">
        <v>97</v>
      </c>
      <c r="F125" s="87" t="s">
        <v>155</v>
      </c>
      <c r="G125" s="84" t="s">
        <v>56</v>
      </c>
      <c r="H125" s="84" t="s">
        <v>175</v>
      </c>
      <c r="I125" s="79">
        <v>814</v>
      </c>
      <c r="J125" s="23" t="s">
        <v>99</v>
      </c>
      <c r="K125" s="23">
        <v>242</v>
      </c>
      <c r="L125" s="24">
        <v>832395.6</v>
      </c>
      <c r="M125" s="24">
        <v>693663</v>
      </c>
      <c r="N125" s="27">
        <f>L125-M125</f>
        <v>138732.59999999998</v>
      </c>
    </row>
    <row r="126" spans="1:14" s="8" customFormat="1" ht="42.75" customHeight="1" outlineLevel="1">
      <c r="A126" s="115" t="s">
        <v>73</v>
      </c>
      <c r="B126" s="115"/>
      <c r="C126" s="21"/>
      <c r="D126" s="95" t="s">
        <v>2</v>
      </c>
      <c r="E126" s="95">
        <v>412</v>
      </c>
      <c r="F126" s="87" t="s">
        <v>181</v>
      </c>
      <c r="G126" s="84" t="s">
        <v>56</v>
      </c>
      <c r="H126" s="84" t="s">
        <v>193</v>
      </c>
      <c r="I126" s="95" t="s">
        <v>74</v>
      </c>
      <c r="J126" s="23" t="s">
        <v>75</v>
      </c>
      <c r="K126" s="23">
        <v>251</v>
      </c>
      <c r="L126" s="24">
        <v>460650</v>
      </c>
      <c r="M126" s="24"/>
      <c r="N126" s="27">
        <f>L126</f>
        <v>460650</v>
      </c>
    </row>
    <row r="127" spans="1:14" s="8" customFormat="1" ht="32.25" customHeight="1" outlineLevel="1">
      <c r="A127" s="115" t="s">
        <v>101</v>
      </c>
      <c r="B127" s="115"/>
      <c r="C127" s="21"/>
      <c r="D127" s="79" t="s">
        <v>2</v>
      </c>
      <c r="E127" s="79" t="s">
        <v>102</v>
      </c>
      <c r="F127" s="87" t="s">
        <v>156</v>
      </c>
      <c r="G127" s="84" t="s">
        <v>56</v>
      </c>
      <c r="H127" s="84" t="s">
        <v>175</v>
      </c>
      <c r="I127" s="79">
        <v>814</v>
      </c>
      <c r="J127" s="23" t="s">
        <v>103</v>
      </c>
      <c r="K127" s="23">
        <v>241</v>
      </c>
      <c r="L127" s="24">
        <v>4923660</v>
      </c>
      <c r="M127" s="24">
        <v>3186266.58</v>
      </c>
      <c r="N127" s="27">
        <f>L127-M127</f>
        <v>1737393.42</v>
      </c>
    </row>
    <row r="128" spans="1:14" s="8" customFormat="1" ht="32.25" customHeight="1" outlineLevel="1">
      <c r="A128" s="115" t="s">
        <v>73</v>
      </c>
      <c r="B128" s="115"/>
      <c r="C128" s="21"/>
      <c r="D128" s="79" t="s">
        <v>2</v>
      </c>
      <c r="E128" s="79" t="s">
        <v>102</v>
      </c>
      <c r="F128" s="87" t="s">
        <v>156</v>
      </c>
      <c r="G128" s="84" t="s">
        <v>150</v>
      </c>
      <c r="H128" s="84" t="s">
        <v>56</v>
      </c>
      <c r="I128" s="79" t="s">
        <v>74</v>
      </c>
      <c r="J128" s="23" t="s">
        <v>75</v>
      </c>
      <c r="K128" s="23">
        <v>251</v>
      </c>
      <c r="L128" s="24"/>
      <c r="M128" s="24">
        <v>0</v>
      </c>
      <c r="N128" s="27"/>
    </row>
    <row r="129" spans="1:14" s="8" customFormat="1" ht="32.25" customHeight="1" outlineLevel="1">
      <c r="A129" s="115" t="s">
        <v>68</v>
      </c>
      <c r="B129" s="115"/>
      <c r="C129" s="21"/>
      <c r="D129" s="105" t="s">
        <v>2</v>
      </c>
      <c r="E129" s="105" t="s">
        <v>102</v>
      </c>
      <c r="F129" s="87" t="s">
        <v>156</v>
      </c>
      <c r="G129" s="84" t="s">
        <v>56</v>
      </c>
      <c r="H129" s="84" t="s">
        <v>175</v>
      </c>
      <c r="I129" s="105">
        <v>244</v>
      </c>
      <c r="J129" s="23" t="s">
        <v>75</v>
      </c>
      <c r="K129" s="23">
        <v>226</v>
      </c>
      <c r="L129" s="24">
        <v>80000</v>
      </c>
      <c r="M129" s="24">
        <v>59055.98</v>
      </c>
      <c r="N129" s="27">
        <f>L129-M129</f>
        <v>20944.019999999997</v>
      </c>
    </row>
    <row r="130" spans="1:14" s="8" customFormat="1" ht="21.75" customHeight="1" outlineLevel="1">
      <c r="A130" s="115" t="s">
        <v>73</v>
      </c>
      <c r="B130" s="115"/>
      <c r="C130" s="21"/>
      <c r="D130" s="79" t="s">
        <v>2</v>
      </c>
      <c r="E130" s="79" t="s">
        <v>104</v>
      </c>
      <c r="F130" s="87" t="s">
        <v>181</v>
      </c>
      <c r="G130" s="84" t="s">
        <v>56</v>
      </c>
      <c r="H130" s="84" t="s">
        <v>182</v>
      </c>
      <c r="I130" s="79">
        <v>540</v>
      </c>
      <c r="J130" s="23" t="s">
        <v>88</v>
      </c>
      <c r="K130" s="23">
        <v>251</v>
      </c>
      <c r="L130" s="24">
        <v>1038930</v>
      </c>
      <c r="M130" s="24">
        <v>851680</v>
      </c>
      <c r="N130" s="27">
        <f>L130-M130</f>
        <v>187250</v>
      </c>
    </row>
    <row r="131" spans="1:14" s="8" customFormat="1" ht="21.75" customHeight="1" outlineLevel="1">
      <c r="A131" s="115" t="s">
        <v>68</v>
      </c>
      <c r="B131" s="115"/>
      <c r="C131" s="21"/>
      <c r="D131" s="79" t="s">
        <v>2</v>
      </c>
      <c r="E131" s="79" t="s">
        <v>104</v>
      </c>
      <c r="F131" s="87" t="s">
        <v>155</v>
      </c>
      <c r="G131" s="84" t="s">
        <v>150</v>
      </c>
      <c r="H131" s="84" t="s">
        <v>56</v>
      </c>
      <c r="I131" s="79" t="s">
        <v>66</v>
      </c>
      <c r="J131" s="23" t="s">
        <v>90</v>
      </c>
      <c r="K131" s="23">
        <v>226</v>
      </c>
      <c r="L131" s="24"/>
      <c r="M131" s="24">
        <v>0</v>
      </c>
      <c r="N131" s="27">
        <f aca="true" t="shared" si="7" ref="N131:N137">L131-M131</f>
        <v>0</v>
      </c>
    </row>
    <row r="132" spans="1:14" s="8" customFormat="1" ht="21.75" customHeight="1" outlineLevel="1">
      <c r="A132" s="115" t="s">
        <v>89</v>
      </c>
      <c r="B132" s="115"/>
      <c r="C132" s="21"/>
      <c r="D132" s="99">
        <v>655</v>
      </c>
      <c r="E132" s="99" t="s">
        <v>104</v>
      </c>
      <c r="F132" s="87" t="s">
        <v>157</v>
      </c>
      <c r="G132" s="84" t="s">
        <v>56</v>
      </c>
      <c r="H132" s="84" t="s">
        <v>180</v>
      </c>
      <c r="I132" s="99" t="s">
        <v>66</v>
      </c>
      <c r="J132" s="23" t="s">
        <v>71</v>
      </c>
      <c r="K132" s="23">
        <v>310</v>
      </c>
      <c r="L132" s="24"/>
      <c r="M132" s="24">
        <v>0</v>
      </c>
      <c r="N132" s="27">
        <f t="shared" si="7"/>
        <v>0</v>
      </c>
    </row>
    <row r="133" spans="1:14" s="8" customFormat="1" ht="21.75" customHeight="1" outlineLevel="1">
      <c r="A133" s="115" t="s">
        <v>70</v>
      </c>
      <c r="B133" s="115"/>
      <c r="C133" s="21"/>
      <c r="D133" s="79" t="s">
        <v>2</v>
      </c>
      <c r="E133" s="79" t="s">
        <v>104</v>
      </c>
      <c r="F133" s="87" t="s">
        <v>157</v>
      </c>
      <c r="G133" s="84" t="s">
        <v>56</v>
      </c>
      <c r="H133" s="84" t="s">
        <v>180</v>
      </c>
      <c r="I133" s="79" t="s">
        <v>66</v>
      </c>
      <c r="J133" s="23" t="s">
        <v>71</v>
      </c>
      <c r="K133" s="23">
        <v>340</v>
      </c>
      <c r="L133" s="24"/>
      <c r="M133" s="24">
        <v>0</v>
      </c>
      <c r="N133" s="27">
        <f t="shared" si="7"/>
        <v>0</v>
      </c>
    </row>
    <row r="134" spans="1:14" s="8" customFormat="1" ht="21.75" customHeight="1" outlineLevel="1">
      <c r="A134" s="118" t="s">
        <v>65</v>
      </c>
      <c r="B134" s="119"/>
      <c r="C134" s="21"/>
      <c r="D134" s="113" t="s">
        <v>2</v>
      </c>
      <c r="E134" s="113" t="s">
        <v>105</v>
      </c>
      <c r="F134" s="87" t="s">
        <v>158</v>
      </c>
      <c r="G134" s="84" t="s">
        <v>56</v>
      </c>
      <c r="H134" s="84" t="s">
        <v>175</v>
      </c>
      <c r="I134" s="113" t="s">
        <v>66</v>
      </c>
      <c r="J134" s="23" t="s">
        <v>85</v>
      </c>
      <c r="K134" s="23">
        <v>222</v>
      </c>
      <c r="L134" s="24">
        <v>24294</v>
      </c>
      <c r="M134" s="24">
        <v>24294</v>
      </c>
      <c r="N134" s="27">
        <f>L134-M134</f>
        <v>0</v>
      </c>
    </row>
    <row r="135" spans="1:14" s="8" customFormat="1" ht="11.25" customHeight="1" outlineLevel="1">
      <c r="A135" s="115" t="s">
        <v>84</v>
      </c>
      <c r="B135" s="115"/>
      <c r="C135" s="21"/>
      <c r="D135" s="79" t="s">
        <v>2</v>
      </c>
      <c r="E135" s="79" t="s">
        <v>105</v>
      </c>
      <c r="F135" s="87" t="s">
        <v>158</v>
      </c>
      <c r="G135" s="84" t="s">
        <v>56</v>
      </c>
      <c r="H135" s="84" t="s">
        <v>175</v>
      </c>
      <c r="I135" s="79" t="s">
        <v>66</v>
      </c>
      <c r="J135" s="23" t="s">
        <v>85</v>
      </c>
      <c r="K135" s="23">
        <v>223</v>
      </c>
      <c r="L135" s="24">
        <v>558408.68</v>
      </c>
      <c r="M135" s="24">
        <v>486350.46</v>
      </c>
      <c r="N135" s="27">
        <f>L135-M135</f>
        <v>72058.22000000003</v>
      </c>
    </row>
    <row r="136" spans="1:14" s="8" customFormat="1" ht="21.75" customHeight="1" outlineLevel="1">
      <c r="A136" s="115" t="s">
        <v>87</v>
      </c>
      <c r="B136" s="115"/>
      <c r="C136" s="21"/>
      <c r="D136" s="79" t="s">
        <v>2</v>
      </c>
      <c r="E136" s="79" t="s">
        <v>105</v>
      </c>
      <c r="F136" s="87" t="s">
        <v>158</v>
      </c>
      <c r="G136" s="84" t="s">
        <v>56</v>
      </c>
      <c r="H136" s="84" t="s">
        <v>175</v>
      </c>
      <c r="I136" s="79" t="s">
        <v>66</v>
      </c>
      <c r="J136" s="23" t="s">
        <v>88</v>
      </c>
      <c r="K136" s="23">
        <v>225</v>
      </c>
      <c r="L136" s="24">
        <v>422000</v>
      </c>
      <c r="M136" s="24">
        <v>349808.28</v>
      </c>
      <c r="N136" s="29">
        <f>L136-M136</f>
        <v>72191.71999999997</v>
      </c>
    </row>
    <row r="137" spans="1:14" s="8" customFormat="1" ht="21.75" customHeight="1" outlineLevel="1">
      <c r="A137" s="115" t="s">
        <v>87</v>
      </c>
      <c r="B137" s="115"/>
      <c r="C137" s="21"/>
      <c r="D137" s="110" t="s">
        <v>2</v>
      </c>
      <c r="E137" s="110" t="s">
        <v>105</v>
      </c>
      <c r="F137" s="87" t="s">
        <v>158</v>
      </c>
      <c r="G137" s="84" t="s">
        <v>56</v>
      </c>
      <c r="H137" s="84" t="s">
        <v>175</v>
      </c>
      <c r="I137" s="110" t="s">
        <v>66</v>
      </c>
      <c r="J137" s="23" t="s">
        <v>88</v>
      </c>
      <c r="K137" s="23">
        <v>225</v>
      </c>
      <c r="L137" s="24">
        <v>200000</v>
      </c>
      <c r="M137" s="24">
        <v>200000</v>
      </c>
      <c r="N137" s="29">
        <f t="shared" si="7"/>
        <v>0</v>
      </c>
    </row>
    <row r="138" spans="1:14" s="8" customFormat="1" ht="21.75" customHeight="1" outlineLevel="1">
      <c r="A138" s="115" t="s">
        <v>68</v>
      </c>
      <c r="B138" s="115"/>
      <c r="C138" s="21"/>
      <c r="D138" s="99" t="s">
        <v>2</v>
      </c>
      <c r="E138" s="99" t="s">
        <v>105</v>
      </c>
      <c r="F138" s="87" t="s">
        <v>158</v>
      </c>
      <c r="G138" s="84" t="s">
        <v>56</v>
      </c>
      <c r="H138" s="84" t="s">
        <v>175</v>
      </c>
      <c r="I138" s="99" t="s">
        <v>66</v>
      </c>
      <c r="J138" s="23" t="s">
        <v>88</v>
      </c>
      <c r="K138" s="23">
        <v>226</v>
      </c>
      <c r="L138" s="24">
        <v>30000</v>
      </c>
      <c r="M138" s="24">
        <v>30000</v>
      </c>
      <c r="N138" s="29">
        <v>0</v>
      </c>
    </row>
    <row r="139" spans="1:14" s="8" customFormat="1" ht="21.75" customHeight="1" outlineLevel="1">
      <c r="A139" s="115" t="s">
        <v>89</v>
      </c>
      <c r="B139" s="115"/>
      <c r="C139" s="21"/>
      <c r="D139" s="99" t="s">
        <v>2</v>
      </c>
      <c r="E139" s="99" t="s">
        <v>105</v>
      </c>
      <c r="F139" s="87" t="s">
        <v>158</v>
      </c>
      <c r="G139" s="84" t="s">
        <v>56</v>
      </c>
      <c r="H139" s="84" t="s">
        <v>175</v>
      </c>
      <c r="I139" s="99" t="s">
        <v>66</v>
      </c>
      <c r="J139" s="23" t="s">
        <v>88</v>
      </c>
      <c r="K139" s="23">
        <v>310</v>
      </c>
      <c r="L139" s="24">
        <v>460000</v>
      </c>
      <c r="M139" s="24">
        <v>260000</v>
      </c>
      <c r="N139" s="29">
        <f aca="true" t="shared" si="8" ref="N139:N166">L139-M139</f>
        <v>200000</v>
      </c>
    </row>
    <row r="140" spans="1:14" s="8" customFormat="1" ht="21.75" customHeight="1" outlineLevel="1">
      <c r="A140" s="115" t="s">
        <v>70</v>
      </c>
      <c r="B140" s="115"/>
      <c r="C140" s="21"/>
      <c r="D140" s="79" t="s">
        <v>2</v>
      </c>
      <c r="E140" s="79" t="s">
        <v>105</v>
      </c>
      <c r="F140" s="87" t="s">
        <v>158</v>
      </c>
      <c r="G140" s="84" t="s">
        <v>56</v>
      </c>
      <c r="H140" s="84" t="s">
        <v>175</v>
      </c>
      <c r="I140" s="79" t="s">
        <v>66</v>
      </c>
      <c r="J140" s="23" t="s">
        <v>88</v>
      </c>
      <c r="K140" s="23">
        <v>340</v>
      </c>
      <c r="L140" s="24">
        <v>36900</v>
      </c>
      <c r="M140" s="24">
        <v>36900</v>
      </c>
      <c r="N140" s="27">
        <f t="shared" si="8"/>
        <v>0</v>
      </c>
    </row>
    <row r="141" spans="1:14" s="8" customFormat="1" ht="21.75" customHeight="1" outlineLevel="1">
      <c r="A141" s="115" t="s">
        <v>70</v>
      </c>
      <c r="B141" s="115"/>
      <c r="C141" s="21"/>
      <c r="D141" s="113" t="s">
        <v>2</v>
      </c>
      <c r="E141" s="113" t="s">
        <v>105</v>
      </c>
      <c r="F141" s="87" t="s">
        <v>158</v>
      </c>
      <c r="G141" s="84" t="s">
        <v>56</v>
      </c>
      <c r="H141" s="84" t="s">
        <v>175</v>
      </c>
      <c r="I141" s="113" t="s">
        <v>66</v>
      </c>
      <c r="J141" s="23" t="s">
        <v>88</v>
      </c>
      <c r="K141" s="23">
        <v>340</v>
      </c>
      <c r="L141" s="24">
        <v>94800</v>
      </c>
      <c r="M141" s="24">
        <v>94800</v>
      </c>
      <c r="N141" s="27">
        <f t="shared" si="8"/>
        <v>0</v>
      </c>
    </row>
    <row r="142" spans="1:14" s="8" customFormat="1" ht="11.25" customHeight="1" outlineLevel="1">
      <c r="A142" s="115" t="s">
        <v>87</v>
      </c>
      <c r="B142" s="115"/>
      <c r="C142" s="21"/>
      <c r="D142" s="79" t="s">
        <v>2</v>
      </c>
      <c r="E142" s="79" t="s">
        <v>105</v>
      </c>
      <c r="F142" s="87" t="s">
        <v>156</v>
      </c>
      <c r="G142" s="84" t="s">
        <v>56</v>
      </c>
      <c r="H142" s="84" t="s">
        <v>148</v>
      </c>
      <c r="I142" s="79">
        <v>244</v>
      </c>
      <c r="J142" s="23" t="s">
        <v>69</v>
      </c>
      <c r="K142" s="23">
        <v>225</v>
      </c>
      <c r="L142" s="24"/>
      <c r="M142" s="24">
        <v>0</v>
      </c>
      <c r="N142" s="27">
        <f t="shared" si="8"/>
        <v>0</v>
      </c>
    </row>
    <row r="143" spans="1:14" s="8" customFormat="1" ht="11.25" customHeight="1" outlineLevel="1">
      <c r="A143" s="115" t="s">
        <v>68</v>
      </c>
      <c r="B143" s="115"/>
      <c r="C143" s="21"/>
      <c r="D143" s="95" t="s">
        <v>2</v>
      </c>
      <c r="E143" s="95" t="s">
        <v>105</v>
      </c>
      <c r="F143" s="87" t="s">
        <v>192</v>
      </c>
      <c r="G143" s="84" t="s">
        <v>56</v>
      </c>
      <c r="H143" s="84" t="s">
        <v>175</v>
      </c>
      <c r="I143" s="95">
        <v>244</v>
      </c>
      <c r="J143" s="23" t="s">
        <v>69</v>
      </c>
      <c r="K143" s="23">
        <v>226</v>
      </c>
      <c r="L143" s="24">
        <v>225000</v>
      </c>
      <c r="M143" s="24">
        <v>225000</v>
      </c>
      <c r="N143" s="27">
        <f t="shared" si="8"/>
        <v>0</v>
      </c>
    </row>
    <row r="144" spans="1:14" s="8" customFormat="1" ht="11.25" customHeight="1" outlineLevel="1">
      <c r="A144" s="115" t="s">
        <v>54</v>
      </c>
      <c r="B144" s="115"/>
      <c r="C144" s="21"/>
      <c r="D144" s="79" t="s">
        <v>2</v>
      </c>
      <c r="E144" s="79" t="s">
        <v>106</v>
      </c>
      <c r="F144" s="87" t="s">
        <v>183</v>
      </c>
      <c r="G144" s="84" t="s">
        <v>56</v>
      </c>
      <c r="H144" s="84" t="s">
        <v>172</v>
      </c>
      <c r="I144" s="79" t="s">
        <v>29</v>
      </c>
      <c r="J144" s="23" t="s">
        <v>58</v>
      </c>
      <c r="K144" s="23">
        <v>211</v>
      </c>
      <c r="L144" s="24">
        <v>2107969.87</v>
      </c>
      <c r="M144" s="24">
        <v>1801810.09</v>
      </c>
      <c r="N144" s="27">
        <f t="shared" si="8"/>
        <v>306159.78</v>
      </c>
    </row>
    <row r="145" spans="1:14" s="8" customFormat="1" ht="21.75" customHeight="1" outlineLevel="1">
      <c r="A145" s="115" t="s">
        <v>59</v>
      </c>
      <c r="B145" s="115"/>
      <c r="C145" s="21"/>
      <c r="D145" s="79" t="s">
        <v>2</v>
      </c>
      <c r="E145" s="79" t="s">
        <v>106</v>
      </c>
      <c r="F145" s="87" t="s">
        <v>183</v>
      </c>
      <c r="G145" s="84" t="s">
        <v>56</v>
      </c>
      <c r="H145" s="84" t="s">
        <v>172</v>
      </c>
      <c r="I145" s="79">
        <v>119</v>
      </c>
      <c r="J145" s="23" t="s">
        <v>60</v>
      </c>
      <c r="K145" s="23">
        <v>213</v>
      </c>
      <c r="L145" s="24">
        <v>543279</v>
      </c>
      <c r="M145" s="24">
        <v>519422.94</v>
      </c>
      <c r="N145" s="27">
        <f t="shared" si="8"/>
        <v>23856.059999999998</v>
      </c>
    </row>
    <row r="146" spans="1:14" s="8" customFormat="1" ht="21.75" customHeight="1" outlineLevel="1">
      <c r="A146" s="115" t="s">
        <v>54</v>
      </c>
      <c r="B146" s="115"/>
      <c r="C146" s="21"/>
      <c r="D146" s="95" t="s">
        <v>2</v>
      </c>
      <c r="E146" s="95" t="s">
        <v>106</v>
      </c>
      <c r="F146" s="87" t="s">
        <v>183</v>
      </c>
      <c r="G146" s="84" t="s">
        <v>56</v>
      </c>
      <c r="H146" s="84" t="s">
        <v>187</v>
      </c>
      <c r="I146" s="95" t="s">
        <v>29</v>
      </c>
      <c r="J146" s="23" t="s">
        <v>58</v>
      </c>
      <c r="K146" s="23">
        <v>211</v>
      </c>
      <c r="L146" s="24">
        <v>455900</v>
      </c>
      <c r="M146" s="24"/>
      <c r="N146" s="27">
        <f t="shared" si="8"/>
        <v>455900</v>
      </c>
    </row>
    <row r="147" spans="1:14" s="8" customFormat="1" ht="21.75" customHeight="1" outlineLevel="1">
      <c r="A147" s="115" t="s">
        <v>59</v>
      </c>
      <c r="B147" s="115"/>
      <c r="C147" s="21"/>
      <c r="D147" s="95" t="s">
        <v>2</v>
      </c>
      <c r="E147" s="95" t="s">
        <v>106</v>
      </c>
      <c r="F147" s="87" t="s">
        <v>183</v>
      </c>
      <c r="G147" s="84" t="s">
        <v>56</v>
      </c>
      <c r="H147" s="84" t="s">
        <v>187</v>
      </c>
      <c r="I147" s="95">
        <v>119</v>
      </c>
      <c r="J147" s="23" t="s">
        <v>60</v>
      </c>
      <c r="K147" s="23">
        <v>213</v>
      </c>
      <c r="L147" s="24">
        <v>111700</v>
      </c>
      <c r="M147" s="24">
        <v>33655.96</v>
      </c>
      <c r="N147" s="27">
        <f t="shared" si="8"/>
        <v>78044.04000000001</v>
      </c>
    </row>
    <row r="148" spans="1:14" s="8" customFormat="1" ht="21.75" customHeight="1" outlineLevel="1">
      <c r="A148" s="115" t="s">
        <v>54</v>
      </c>
      <c r="B148" s="115"/>
      <c r="C148" s="21"/>
      <c r="D148" s="95" t="s">
        <v>2</v>
      </c>
      <c r="E148" s="95" t="s">
        <v>106</v>
      </c>
      <c r="F148" s="87" t="s">
        <v>183</v>
      </c>
      <c r="G148" s="84" t="s">
        <v>56</v>
      </c>
      <c r="H148" s="84" t="s">
        <v>188</v>
      </c>
      <c r="I148" s="95" t="s">
        <v>29</v>
      </c>
      <c r="J148" s="23" t="s">
        <v>58</v>
      </c>
      <c r="K148" s="23">
        <v>211</v>
      </c>
      <c r="L148" s="24">
        <v>21800</v>
      </c>
      <c r="M148" s="24"/>
      <c r="N148" s="27">
        <f t="shared" si="8"/>
        <v>21800</v>
      </c>
    </row>
    <row r="149" spans="1:14" s="8" customFormat="1" ht="21.75" customHeight="1" outlineLevel="1">
      <c r="A149" s="115" t="s">
        <v>59</v>
      </c>
      <c r="B149" s="115"/>
      <c r="C149" s="21"/>
      <c r="D149" s="95" t="s">
        <v>2</v>
      </c>
      <c r="E149" s="95" t="s">
        <v>106</v>
      </c>
      <c r="F149" s="87" t="s">
        <v>183</v>
      </c>
      <c r="G149" s="84" t="s">
        <v>56</v>
      </c>
      <c r="H149" s="84" t="s">
        <v>188</v>
      </c>
      <c r="I149" s="95">
        <v>119</v>
      </c>
      <c r="J149" s="23" t="s">
        <v>60</v>
      </c>
      <c r="K149" s="23">
        <v>213</v>
      </c>
      <c r="L149" s="24">
        <v>7000</v>
      </c>
      <c r="M149" s="24"/>
      <c r="N149" s="27">
        <f t="shared" si="8"/>
        <v>7000</v>
      </c>
    </row>
    <row r="150" spans="1:14" s="8" customFormat="1" ht="11.25" customHeight="1" outlineLevel="1">
      <c r="A150" s="115" t="s">
        <v>61</v>
      </c>
      <c r="B150" s="115"/>
      <c r="C150" s="21"/>
      <c r="D150" s="79" t="s">
        <v>2</v>
      </c>
      <c r="E150" s="79" t="s">
        <v>106</v>
      </c>
      <c r="F150" s="87" t="s">
        <v>183</v>
      </c>
      <c r="G150" s="84" t="s">
        <v>56</v>
      </c>
      <c r="H150" s="84" t="s">
        <v>172</v>
      </c>
      <c r="I150" s="79" t="s">
        <v>107</v>
      </c>
      <c r="J150" s="23" t="s">
        <v>64</v>
      </c>
      <c r="K150" s="23">
        <v>212</v>
      </c>
      <c r="L150" s="24">
        <v>37154.2</v>
      </c>
      <c r="M150" s="24">
        <v>34123.2</v>
      </c>
      <c r="N150" s="27">
        <f t="shared" si="8"/>
        <v>3031</v>
      </c>
    </row>
    <row r="151" spans="1:14" s="8" customFormat="1" ht="11.25" customHeight="1" outlineLevel="1">
      <c r="A151" s="115" t="s">
        <v>82</v>
      </c>
      <c r="B151" s="115"/>
      <c r="C151" s="21"/>
      <c r="D151" s="79" t="s">
        <v>2</v>
      </c>
      <c r="E151" s="79" t="s">
        <v>106</v>
      </c>
      <c r="F151" s="87" t="s">
        <v>183</v>
      </c>
      <c r="G151" s="84" t="s">
        <v>56</v>
      </c>
      <c r="H151" s="84" t="s">
        <v>172</v>
      </c>
      <c r="I151" s="79">
        <v>242</v>
      </c>
      <c r="J151" s="23" t="s">
        <v>83</v>
      </c>
      <c r="K151" s="23">
        <v>221</v>
      </c>
      <c r="L151" s="24">
        <v>111700</v>
      </c>
      <c r="M151" s="24">
        <v>87116.67</v>
      </c>
      <c r="N151" s="27">
        <f t="shared" si="8"/>
        <v>24583.33</v>
      </c>
    </row>
    <row r="152" spans="1:14" s="8" customFormat="1" ht="11.25" customHeight="1" outlineLevel="1">
      <c r="A152" s="161" t="s">
        <v>139</v>
      </c>
      <c r="B152" s="115"/>
      <c r="C152" s="21"/>
      <c r="D152" s="79" t="s">
        <v>2</v>
      </c>
      <c r="E152" s="79" t="s">
        <v>106</v>
      </c>
      <c r="F152" s="87" t="s">
        <v>183</v>
      </c>
      <c r="G152" s="84" t="s">
        <v>56</v>
      </c>
      <c r="H152" s="84" t="s">
        <v>172</v>
      </c>
      <c r="I152" s="79" t="s">
        <v>66</v>
      </c>
      <c r="J152" s="23" t="s">
        <v>85</v>
      </c>
      <c r="K152" s="23">
        <v>223</v>
      </c>
      <c r="L152" s="24">
        <v>380000</v>
      </c>
      <c r="M152" s="24">
        <v>306113.87</v>
      </c>
      <c r="N152" s="27">
        <f t="shared" si="8"/>
        <v>73886.13</v>
      </c>
    </row>
    <row r="153" spans="1:14" s="8" customFormat="1" ht="21.75" customHeight="1" outlineLevel="1">
      <c r="A153" s="115" t="s">
        <v>87</v>
      </c>
      <c r="B153" s="115"/>
      <c r="C153" s="21"/>
      <c r="D153" s="79" t="s">
        <v>2</v>
      </c>
      <c r="E153" s="79" t="s">
        <v>106</v>
      </c>
      <c r="F153" s="87" t="s">
        <v>183</v>
      </c>
      <c r="G153" s="84" t="s">
        <v>56</v>
      </c>
      <c r="H153" s="84" t="s">
        <v>172</v>
      </c>
      <c r="I153" s="79" t="s">
        <v>66</v>
      </c>
      <c r="J153" s="23" t="s">
        <v>88</v>
      </c>
      <c r="K153" s="23">
        <v>225</v>
      </c>
      <c r="L153" s="24">
        <v>59800</v>
      </c>
      <c r="M153" s="24">
        <v>50747.22</v>
      </c>
      <c r="N153" s="27">
        <f t="shared" si="8"/>
        <v>9052.779999999999</v>
      </c>
    </row>
    <row r="154" spans="1:14" s="8" customFormat="1" ht="11.25" customHeight="1" outlineLevel="1">
      <c r="A154" s="115" t="s">
        <v>68</v>
      </c>
      <c r="B154" s="115"/>
      <c r="C154" s="21"/>
      <c r="D154" s="79" t="s">
        <v>2</v>
      </c>
      <c r="E154" s="79" t="s">
        <v>106</v>
      </c>
      <c r="F154" s="87" t="s">
        <v>183</v>
      </c>
      <c r="G154" s="84" t="s">
        <v>56</v>
      </c>
      <c r="H154" s="84" t="s">
        <v>172</v>
      </c>
      <c r="I154" s="79" t="s">
        <v>66</v>
      </c>
      <c r="J154" s="23" t="s">
        <v>69</v>
      </c>
      <c r="K154" s="23">
        <v>226</v>
      </c>
      <c r="L154" s="24">
        <v>10700</v>
      </c>
      <c r="M154" s="24">
        <v>9177.82</v>
      </c>
      <c r="N154" s="27">
        <f t="shared" si="8"/>
        <v>1522.1800000000003</v>
      </c>
    </row>
    <row r="155" spans="1:14" s="8" customFormat="1" ht="11.25" customHeight="1" outlineLevel="1">
      <c r="A155" s="115" t="s">
        <v>76</v>
      </c>
      <c r="B155" s="115"/>
      <c r="C155" s="21"/>
      <c r="D155" s="79" t="s">
        <v>2</v>
      </c>
      <c r="E155" s="79" t="s">
        <v>106</v>
      </c>
      <c r="F155" s="87" t="s">
        <v>183</v>
      </c>
      <c r="G155" s="84" t="s">
        <v>56</v>
      </c>
      <c r="H155" s="84" t="s">
        <v>172</v>
      </c>
      <c r="I155" s="79" t="s">
        <v>66</v>
      </c>
      <c r="J155" s="23" t="s">
        <v>79</v>
      </c>
      <c r="K155" s="23">
        <v>290</v>
      </c>
      <c r="L155" s="24">
        <v>36402.47</v>
      </c>
      <c r="M155" s="24">
        <v>34847.53</v>
      </c>
      <c r="N155" s="29">
        <f t="shared" si="8"/>
        <v>1554.9400000000023</v>
      </c>
    </row>
    <row r="156" spans="1:14" s="8" customFormat="1" ht="21.75" customHeight="1" outlineLevel="1">
      <c r="A156" s="115" t="s">
        <v>89</v>
      </c>
      <c r="B156" s="115"/>
      <c r="C156" s="21"/>
      <c r="D156" s="79" t="s">
        <v>2</v>
      </c>
      <c r="E156" s="79" t="s">
        <v>106</v>
      </c>
      <c r="F156" s="87" t="s">
        <v>183</v>
      </c>
      <c r="G156" s="84" t="s">
        <v>56</v>
      </c>
      <c r="H156" s="84" t="s">
        <v>172</v>
      </c>
      <c r="I156" s="79" t="s">
        <v>66</v>
      </c>
      <c r="J156" s="23" t="s">
        <v>90</v>
      </c>
      <c r="K156" s="23">
        <v>310</v>
      </c>
      <c r="L156" s="24">
        <v>66149</v>
      </c>
      <c r="M156" s="24">
        <v>66149</v>
      </c>
      <c r="N156" s="27">
        <f t="shared" si="8"/>
        <v>0</v>
      </c>
    </row>
    <row r="157" spans="1:14" s="8" customFormat="1" ht="21.75" customHeight="1" outlineLevel="1">
      <c r="A157" s="115" t="s">
        <v>70</v>
      </c>
      <c r="B157" s="115"/>
      <c r="C157" s="21"/>
      <c r="D157" s="79" t="s">
        <v>2</v>
      </c>
      <c r="E157" s="79" t="s">
        <v>106</v>
      </c>
      <c r="F157" s="87" t="s">
        <v>183</v>
      </c>
      <c r="G157" s="84" t="s">
        <v>56</v>
      </c>
      <c r="H157" s="84" t="s">
        <v>172</v>
      </c>
      <c r="I157" s="79" t="s">
        <v>66</v>
      </c>
      <c r="J157" s="23" t="s">
        <v>71</v>
      </c>
      <c r="K157" s="23">
        <v>340</v>
      </c>
      <c r="L157" s="24">
        <v>63714.86</v>
      </c>
      <c r="M157" s="24">
        <v>43000.88</v>
      </c>
      <c r="N157" s="27">
        <f t="shared" si="8"/>
        <v>20713.980000000003</v>
      </c>
    </row>
    <row r="158" spans="1:14" s="8" customFormat="1" ht="21.75" customHeight="1" outlineLevel="1">
      <c r="A158" s="115" t="s">
        <v>73</v>
      </c>
      <c r="B158" s="115"/>
      <c r="C158" s="21"/>
      <c r="D158" s="103" t="s">
        <v>2</v>
      </c>
      <c r="E158" s="103" t="s">
        <v>106</v>
      </c>
      <c r="F158" s="87" t="s">
        <v>183</v>
      </c>
      <c r="G158" s="84" t="s">
        <v>56</v>
      </c>
      <c r="H158" s="84" t="s">
        <v>172</v>
      </c>
      <c r="I158" s="103">
        <v>851</v>
      </c>
      <c r="J158" s="23" t="s">
        <v>75</v>
      </c>
      <c r="K158" s="23">
        <v>290</v>
      </c>
      <c r="L158" s="24">
        <v>2800</v>
      </c>
      <c r="M158" s="24">
        <v>2050</v>
      </c>
      <c r="N158" s="27">
        <f t="shared" si="8"/>
        <v>750</v>
      </c>
    </row>
    <row r="159" spans="1:14" s="8" customFormat="1" ht="32.25" customHeight="1" outlineLevel="1">
      <c r="A159" s="115" t="s">
        <v>73</v>
      </c>
      <c r="B159" s="115"/>
      <c r="C159" s="21"/>
      <c r="D159" s="79" t="s">
        <v>2</v>
      </c>
      <c r="E159" s="79" t="s">
        <v>106</v>
      </c>
      <c r="F159" s="87" t="s">
        <v>183</v>
      </c>
      <c r="G159" s="84" t="s">
        <v>56</v>
      </c>
      <c r="H159" s="84" t="s">
        <v>172</v>
      </c>
      <c r="I159" s="79">
        <v>852</v>
      </c>
      <c r="J159" s="23" t="s">
        <v>75</v>
      </c>
      <c r="K159" s="23">
        <v>290</v>
      </c>
      <c r="L159" s="24"/>
      <c r="M159" s="24">
        <v>0</v>
      </c>
      <c r="N159" s="27">
        <f t="shared" si="8"/>
        <v>0</v>
      </c>
    </row>
    <row r="160" spans="1:14" s="8" customFormat="1" ht="32.25" customHeight="1" outlineLevel="1">
      <c r="A160" s="115" t="s">
        <v>73</v>
      </c>
      <c r="B160" s="115"/>
      <c r="C160" s="21"/>
      <c r="D160" s="109" t="s">
        <v>2</v>
      </c>
      <c r="E160" s="109" t="s">
        <v>106</v>
      </c>
      <c r="F160" s="87" t="s">
        <v>183</v>
      </c>
      <c r="G160" s="84" t="s">
        <v>56</v>
      </c>
      <c r="H160" s="84" t="s">
        <v>172</v>
      </c>
      <c r="I160" s="109">
        <v>853</v>
      </c>
      <c r="J160" s="23" t="s">
        <v>75</v>
      </c>
      <c r="K160" s="23">
        <v>290</v>
      </c>
      <c r="L160" s="24">
        <v>6369.73</v>
      </c>
      <c r="M160" s="24">
        <v>6369.73</v>
      </c>
      <c r="N160" s="27">
        <f t="shared" si="8"/>
        <v>0</v>
      </c>
    </row>
    <row r="161" spans="1:14" s="8" customFormat="1" ht="11.25" customHeight="1" outlineLevel="1">
      <c r="A161" s="115" t="s">
        <v>54</v>
      </c>
      <c r="B161" s="115"/>
      <c r="C161" s="21"/>
      <c r="D161" s="79" t="s">
        <v>2</v>
      </c>
      <c r="E161" s="79" t="s">
        <v>108</v>
      </c>
      <c r="F161" s="87" t="s">
        <v>183</v>
      </c>
      <c r="G161" s="84" t="s">
        <v>56</v>
      </c>
      <c r="H161" s="84" t="s">
        <v>172</v>
      </c>
      <c r="I161" s="79" t="s">
        <v>29</v>
      </c>
      <c r="J161" s="23" t="s">
        <v>58</v>
      </c>
      <c r="K161" s="23">
        <v>211</v>
      </c>
      <c r="L161" s="24">
        <v>246138</v>
      </c>
      <c r="M161" s="24">
        <v>167757.94</v>
      </c>
      <c r="N161" s="27">
        <f t="shared" si="8"/>
        <v>78380.06</v>
      </c>
    </row>
    <row r="162" spans="1:14" s="8" customFormat="1" ht="21.75" customHeight="1" outlineLevel="1">
      <c r="A162" s="115" t="s">
        <v>59</v>
      </c>
      <c r="B162" s="115"/>
      <c r="C162" s="21"/>
      <c r="D162" s="79" t="s">
        <v>2</v>
      </c>
      <c r="E162" s="79" t="s">
        <v>108</v>
      </c>
      <c r="F162" s="87" t="s">
        <v>183</v>
      </c>
      <c r="G162" s="84" t="s">
        <v>56</v>
      </c>
      <c r="H162" s="84" t="s">
        <v>172</v>
      </c>
      <c r="I162" s="79">
        <v>119</v>
      </c>
      <c r="J162" s="23" t="s">
        <v>60</v>
      </c>
      <c r="K162" s="23">
        <v>213</v>
      </c>
      <c r="L162" s="24">
        <v>153457</v>
      </c>
      <c r="M162" s="24">
        <v>98378.69</v>
      </c>
      <c r="N162" s="27">
        <f t="shared" si="8"/>
        <v>55078.31</v>
      </c>
    </row>
    <row r="163" spans="1:14" s="8" customFormat="1" ht="21.75" customHeight="1" outlineLevel="1">
      <c r="A163" s="115" t="s">
        <v>54</v>
      </c>
      <c r="B163" s="115"/>
      <c r="C163" s="21"/>
      <c r="D163" s="95" t="s">
        <v>2</v>
      </c>
      <c r="E163" s="95" t="s">
        <v>108</v>
      </c>
      <c r="F163" s="87" t="s">
        <v>183</v>
      </c>
      <c r="G163" s="84" t="s">
        <v>56</v>
      </c>
      <c r="H163" s="84" t="s">
        <v>187</v>
      </c>
      <c r="I163" s="95" t="s">
        <v>29</v>
      </c>
      <c r="J163" s="23" t="s">
        <v>58</v>
      </c>
      <c r="K163" s="23">
        <v>211</v>
      </c>
      <c r="L163" s="24">
        <v>58982</v>
      </c>
      <c r="M163" s="24"/>
      <c r="N163" s="27">
        <f t="shared" si="8"/>
        <v>58982</v>
      </c>
    </row>
    <row r="164" spans="1:14" s="8" customFormat="1" ht="21.75" customHeight="1" outlineLevel="1">
      <c r="A164" s="115" t="s">
        <v>59</v>
      </c>
      <c r="B164" s="115"/>
      <c r="C164" s="21"/>
      <c r="D164" s="95" t="s">
        <v>2</v>
      </c>
      <c r="E164" s="95" t="s">
        <v>108</v>
      </c>
      <c r="F164" s="87" t="s">
        <v>183</v>
      </c>
      <c r="G164" s="84" t="s">
        <v>56</v>
      </c>
      <c r="H164" s="84" t="s">
        <v>187</v>
      </c>
      <c r="I164" s="95">
        <v>119</v>
      </c>
      <c r="J164" s="23" t="s">
        <v>60</v>
      </c>
      <c r="K164" s="23">
        <v>213</v>
      </c>
      <c r="L164" s="24">
        <v>47818</v>
      </c>
      <c r="M164" s="24"/>
      <c r="N164" s="27">
        <f t="shared" si="8"/>
        <v>47818</v>
      </c>
    </row>
    <row r="165" spans="1:14" s="8" customFormat="1" ht="21.75" customHeight="1" outlineLevel="1">
      <c r="A165" s="115" t="s">
        <v>54</v>
      </c>
      <c r="B165" s="115"/>
      <c r="C165" s="21"/>
      <c r="D165" s="95" t="s">
        <v>2</v>
      </c>
      <c r="E165" s="95" t="s">
        <v>108</v>
      </c>
      <c r="F165" s="87" t="s">
        <v>183</v>
      </c>
      <c r="G165" s="84" t="s">
        <v>56</v>
      </c>
      <c r="H165" s="84" t="s">
        <v>189</v>
      </c>
      <c r="I165" s="95" t="s">
        <v>29</v>
      </c>
      <c r="J165" s="23" t="s">
        <v>58</v>
      </c>
      <c r="K165" s="23">
        <v>211</v>
      </c>
      <c r="L165" s="24">
        <v>7500</v>
      </c>
      <c r="M165" s="24"/>
      <c r="N165" s="27">
        <f t="shared" si="8"/>
        <v>7500</v>
      </c>
    </row>
    <row r="166" spans="1:14" s="8" customFormat="1" ht="21.75" customHeight="1" outlineLevel="1">
      <c r="A166" s="115" t="s">
        <v>59</v>
      </c>
      <c r="B166" s="115"/>
      <c r="C166" s="21"/>
      <c r="D166" s="95" t="s">
        <v>2</v>
      </c>
      <c r="E166" s="95" t="s">
        <v>108</v>
      </c>
      <c r="F166" s="87" t="s">
        <v>183</v>
      </c>
      <c r="G166" s="84" t="s">
        <v>56</v>
      </c>
      <c r="H166" s="84" t="s">
        <v>189</v>
      </c>
      <c r="I166" s="95">
        <v>119</v>
      </c>
      <c r="J166" s="23" t="s">
        <v>60</v>
      </c>
      <c r="K166" s="23">
        <v>213</v>
      </c>
      <c r="L166" s="24">
        <v>800</v>
      </c>
      <c r="M166" s="24"/>
      <c r="N166" s="27">
        <f t="shared" si="8"/>
        <v>800</v>
      </c>
    </row>
    <row r="167" spans="1:14" s="8" customFormat="1" ht="11.25" customHeight="1" outlineLevel="1">
      <c r="A167" s="115" t="s">
        <v>61</v>
      </c>
      <c r="B167" s="115"/>
      <c r="C167" s="21"/>
      <c r="D167" s="79" t="s">
        <v>2</v>
      </c>
      <c r="E167" s="79" t="s">
        <v>108</v>
      </c>
      <c r="F167" s="87" t="s">
        <v>183</v>
      </c>
      <c r="G167" s="84" t="s">
        <v>56</v>
      </c>
      <c r="H167" s="84" t="s">
        <v>172</v>
      </c>
      <c r="I167" s="79" t="s">
        <v>107</v>
      </c>
      <c r="J167" s="23" t="s">
        <v>64</v>
      </c>
      <c r="K167" s="23">
        <v>212</v>
      </c>
      <c r="L167" s="24">
        <v>0</v>
      </c>
      <c r="M167" s="24">
        <v>0</v>
      </c>
      <c r="N167" s="26">
        <v>0</v>
      </c>
    </row>
    <row r="168" spans="1:14" s="8" customFormat="1" ht="11.25" customHeight="1" outlineLevel="1">
      <c r="A168" s="115" t="s">
        <v>54</v>
      </c>
      <c r="B168" s="115"/>
      <c r="C168" s="21"/>
      <c r="D168" s="79" t="s">
        <v>2</v>
      </c>
      <c r="E168" s="79" t="s">
        <v>106</v>
      </c>
      <c r="F168" s="87" t="s">
        <v>183</v>
      </c>
      <c r="G168" s="84" t="s">
        <v>56</v>
      </c>
      <c r="H168" s="84" t="s">
        <v>172</v>
      </c>
      <c r="I168" s="79" t="s">
        <v>29</v>
      </c>
      <c r="J168" s="23" t="s">
        <v>58</v>
      </c>
      <c r="K168" s="23">
        <v>211</v>
      </c>
      <c r="L168" s="24">
        <v>2071892.13</v>
      </c>
      <c r="M168" s="24">
        <v>1638119.4</v>
      </c>
      <c r="N168" s="27">
        <f>L168-M168</f>
        <v>433772.73</v>
      </c>
    </row>
    <row r="169" spans="1:14" s="8" customFormat="1" ht="21.75" customHeight="1" outlineLevel="1">
      <c r="A169" s="115" t="s">
        <v>59</v>
      </c>
      <c r="B169" s="115"/>
      <c r="C169" s="21"/>
      <c r="D169" s="79" t="s">
        <v>2</v>
      </c>
      <c r="E169" s="79" t="s">
        <v>106</v>
      </c>
      <c r="F169" s="87" t="s">
        <v>183</v>
      </c>
      <c r="G169" s="84" t="s">
        <v>56</v>
      </c>
      <c r="H169" s="84" t="s">
        <v>172</v>
      </c>
      <c r="I169" s="79">
        <v>119</v>
      </c>
      <c r="J169" s="23" t="s">
        <v>60</v>
      </c>
      <c r="K169" s="23">
        <v>213</v>
      </c>
      <c r="L169" s="24">
        <v>609659</v>
      </c>
      <c r="M169" s="24">
        <v>487503.51</v>
      </c>
      <c r="N169" s="27">
        <f>L169-M169</f>
        <v>122155.48999999999</v>
      </c>
    </row>
    <row r="170" spans="1:14" s="8" customFormat="1" ht="21.75" customHeight="1" outlineLevel="1">
      <c r="A170" s="115" t="s">
        <v>54</v>
      </c>
      <c r="B170" s="115"/>
      <c r="C170" s="21"/>
      <c r="D170" s="95" t="s">
        <v>2</v>
      </c>
      <c r="E170" s="95" t="s">
        <v>106</v>
      </c>
      <c r="F170" s="87" t="s">
        <v>183</v>
      </c>
      <c r="G170" s="84" t="s">
        <v>56</v>
      </c>
      <c r="H170" s="84" t="s">
        <v>187</v>
      </c>
      <c r="I170" s="95" t="s">
        <v>29</v>
      </c>
      <c r="J170" s="23" t="s">
        <v>58</v>
      </c>
      <c r="K170" s="23">
        <v>211</v>
      </c>
      <c r="L170" s="24">
        <v>410118</v>
      </c>
      <c r="M170" s="24"/>
      <c r="N170" s="27">
        <f aca="true" t="shared" si="9" ref="N170:N178">L170-M170</f>
        <v>410118</v>
      </c>
    </row>
    <row r="171" spans="1:14" s="8" customFormat="1" ht="21.75" customHeight="1" outlineLevel="1">
      <c r="A171" s="115" t="s">
        <v>59</v>
      </c>
      <c r="B171" s="115"/>
      <c r="C171" s="21"/>
      <c r="D171" s="95" t="s">
        <v>2</v>
      </c>
      <c r="E171" s="95" t="s">
        <v>106</v>
      </c>
      <c r="F171" s="87" t="s">
        <v>183</v>
      </c>
      <c r="G171" s="84" t="s">
        <v>56</v>
      </c>
      <c r="H171" s="84" t="s">
        <v>187</v>
      </c>
      <c r="I171" s="95">
        <v>119</v>
      </c>
      <c r="J171" s="23" t="s">
        <v>60</v>
      </c>
      <c r="K171" s="23">
        <v>213</v>
      </c>
      <c r="L171" s="24">
        <v>102882</v>
      </c>
      <c r="M171" s="24"/>
      <c r="N171" s="27">
        <f t="shared" si="9"/>
        <v>102882</v>
      </c>
    </row>
    <row r="172" spans="1:14" s="8" customFormat="1" ht="21.75" customHeight="1" outlineLevel="1">
      <c r="A172" s="115" t="s">
        <v>54</v>
      </c>
      <c r="B172" s="115"/>
      <c r="C172" s="21"/>
      <c r="D172" s="95" t="s">
        <v>2</v>
      </c>
      <c r="E172" s="95" t="s">
        <v>106</v>
      </c>
      <c r="F172" s="87" t="s">
        <v>183</v>
      </c>
      <c r="G172" s="84" t="s">
        <v>56</v>
      </c>
      <c r="H172" s="84" t="s">
        <v>189</v>
      </c>
      <c r="I172" s="95" t="s">
        <v>29</v>
      </c>
      <c r="J172" s="23" t="s">
        <v>58</v>
      </c>
      <c r="K172" s="23">
        <v>211</v>
      </c>
      <c r="L172" s="24">
        <v>19700</v>
      </c>
      <c r="M172" s="24"/>
      <c r="N172" s="27">
        <f t="shared" si="9"/>
        <v>19700</v>
      </c>
    </row>
    <row r="173" spans="1:14" s="8" customFormat="1" ht="21.75" customHeight="1" outlineLevel="1">
      <c r="A173" s="115" t="s">
        <v>59</v>
      </c>
      <c r="B173" s="115"/>
      <c r="C173" s="21"/>
      <c r="D173" s="95" t="s">
        <v>2</v>
      </c>
      <c r="E173" s="95" t="s">
        <v>106</v>
      </c>
      <c r="F173" s="87" t="s">
        <v>183</v>
      </c>
      <c r="G173" s="84" t="s">
        <v>56</v>
      </c>
      <c r="H173" s="84" t="s">
        <v>189</v>
      </c>
      <c r="I173" s="95">
        <v>119</v>
      </c>
      <c r="J173" s="23" t="s">
        <v>60</v>
      </c>
      <c r="K173" s="23">
        <v>213</v>
      </c>
      <c r="L173" s="24">
        <v>6000</v>
      </c>
      <c r="M173" s="24"/>
      <c r="N173" s="27">
        <f t="shared" si="9"/>
        <v>6000</v>
      </c>
    </row>
    <row r="174" spans="1:14" s="8" customFormat="1" ht="11.25" customHeight="1" outlineLevel="1">
      <c r="A174" s="115" t="s">
        <v>61</v>
      </c>
      <c r="B174" s="115"/>
      <c r="C174" s="21"/>
      <c r="D174" s="79" t="s">
        <v>2</v>
      </c>
      <c r="E174" s="79" t="s">
        <v>106</v>
      </c>
      <c r="F174" s="87" t="s">
        <v>183</v>
      </c>
      <c r="G174" s="84" t="s">
        <v>56</v>
      </c>
      <c r="H174" s="84" t="s">
        <v>172</v>
      </c>
      <c r="I174" s="79" t="s">
        <v>107</v>
      </c>
      <c r="J174" s="23" t="s">
        <v>64</v>
      </c>
      <c r="K174" s="23">
        <v>212</v>
      </c>
      <c r="L174" s="24">
        <v>15640.6</v>
      </c>
      <c r="M174" s="24">
        <v>15640.6</v>
      </c>
      <c r="N174" s="27">
        <f>L174-M174</f>
        <v>0</v>
      </c>
    </row>
    <row r="175" spans="1:14" s="8" customFormat="1" ht="11.25" customHeight="1" outlineLevel="1">
      <c r="A175" s="115" t="s">
        <v>82</v>
      </c>
      <c r="B175" s="115"/>
      <c r="C175" s="21"/>
      <c r="D175" s="79" t="s">
        <v>2</v>
      </c>
      <c r="E175" s="79" t="s">
        <v>106</v>
      </c>
      <c r="F175" s="87" t="s">
        <v>183</v>
      </c>
      <c r="G175" s="84" t="s">
        <v>56</v>
      </c>
      <c r="H175" s="84" t="s">
        <v>172</v>
      </c>
      <c r="I175" s="79">
        <v>242</v>
      </c>
      <c r="J175" s="23" t="s">
        <v>83</v>
      </c>
      <c r="K175" s="23">
        <v>221</v>
      </c>
      <c r="L175" s="24">
        <v>111700</v>
      </c>
      <c r="M175" s="24">
        <v>88711.54</v>
      </c>
      <c r="N175" s="27">
        <f>L175-M175</f>
        <v>22988.460000000006</v>
      </c>
    </row>
    <row r="176" spans="1:14" s="8" customFormat="1" ht="11.25" customHeight="1" outlineLevel="1">
      <c r="A176" s="115" t="s">
        <v>84</v>
      </c>
      <c r="B176" s="115"/>
      <c r="C176" s="21"/>
      <c r="D176" s="79" t="s">
        <v>2</v>
      </c>
      <c r="E176" s="79" t="s">
        <v>106</v>
      </c>
      <c r="F176" s="87" t="s">
        <v>183</v>
      </c>
      <c r="G176" s="84" t="s">
        <v>56</v>
      </c>
      <c r="H176" s="84" t="s">
        <v>172</v>
      </c>
      <c r="I176" s="79" t="s">
        <v>66</v>
      </c>
      <c r="J176" s="23" t="s">
        <v>85</v>
      </c>
      <c r="K176" s="23">
        <v>223</v>
      </c>
      <c r="L176" s="24">
        <v>51497.18</v>
      </c>
      <c r="M176" s="24">
        <v>36806.24</v>
      </c>
      <c r="N176" s="27">
        <f>L176-M176</f>
        <v>14690.940000000002</v>
      </c>
    </row>
    <row r="177" spans="1:14" s="8" customFormat="1" ht="21.75" customHeight="1" outlineLevel="1">
      <c r="A177" s="115" t="s">
        <v>87</v>
      </c>
      <c r="B177" s="115"/>
      <c r="C177" s="21"/>
      <c r="D177" s="79" t="s">
        <v>2</v>
      </c>
      <c r="E177" s="79" t="s">
        <v>106</v>
      </c>
      <c r="F177" s="87" t="s">
        <v>183</v>
      </c>
      <c r="G177" s="84" t="s">
        <v>56</v>
      </c>
      <c r="H177" s="84" t="s">
        <v>172</v>
      </c>
      <c r="I177" s="79" t="s">
        <v>66</v>
      </c>
      <c r="J177" s="23" t="s">
        <v>88</v>
      </c>
      <c r="K177" s="23">
        <v>225</v>
      </c>
      <c r="L177" s="24">
        <v>19300</v>
      </c>
      <c r="M177" s="24">
        <v>11823.68</v>
      </c>
      <c r="N177" s="27">
        <f>L177-M177</f>
        <v>7476.32</v>
      </c>
    </row>
    <row r="178" spans="1:14" s="8" customFormat="1" ht="11.25" customHeight="1" outlineLevel="1">
      <c r="A178" s="115" t="s">
        <v>68</v>
      </c>
      <c r="B178" s="115"/>
      <c r="C178" s="21"/>
      <c r="D178" s="79" t="s">
        <v>2</v>
      </c>
      <c r="E178" s="79" t="s">
        <v>106</v>
      </c>
      <c r="F178" s="87" t="s">
        <v>183</v>
      </c>
      <c r="G178" s="84" t="s">
        <v>56</v>
      </c>
      <c r="H178" s="84" t="s">
        <v>172</v>
      </c>
      <c r="I178" s="79" t="s">
        <v>66</v>
      </c>
      <c r="J178" s="23" t="s">
        <v>69</v>
      </c>
      <c r="K178" s="23">
        <v>226</v>
      </c>
      <c r="L178" s="24">
        <v>19462.22</v>
      </c>
      <c r="M178" s="24">
        <v>19462.22</v>
      </c>
      <c r="N178" s="27">
        <f t="shared" si="9"/>
        <v>0</v>
      </c>
    </row>
    <row r="179" spans="1:14" s="8" customFormat="1" ht="11.25" customHeight="1" outlineLevel="1">
      <c r="A179" s="115" t="s">
        <v>76</v>
      </c>
      <c r="B179" s="115"/>
      <c r="C179" s="21"/>
      <c r="D179" s="79" t="s">
        <v>2</v>
      </c>
      <c r="E179" s="79" t="s">
        <v>106</v>
      </c>
      <c r="F179" s="87" t="s">
        <v>183</v>
      </c>
      <c r="G179" s="84" t="s">
        <v>56</v>
      </c>
      <c r="H179" s="84" t="s">
        <v>172</v>
      </c>
      <c r="I179" s="79" t="s">
        <v>66</v>
      </c>
      <c r="J179" s="23" t="s">
        <v>79</v>
      </c>
      <c r="K179" s="23">
        <v>290</v>
      </c>
      <c r="L179" s="24">
        <v>5681</v>
      </c>
      <c r="M179" s="24">
        <v>3000</v>
      </c>
      <c r="N179" s="27">
        <f>L179-M179</f>
        <v>2681</v>
      </c>
    </row>
    <row r="180" spans="1:14" s="8" customFormat="1" ht="21.75" customHeight="1" outlineLevel="1">
      <c r="A180" s="115" t="s">
        <v>89</v>
      </c>
      <c r="B180" s="115"/>
      <c r="C180" s="21"/>
      <c r="D180" s="79" t="s">
        <v>2</v>
      </c>
      <c r="E180" s="79" t="s">
        <v>106</v>
      </c>
      <c r="F180" s="87" t="s">
        <v>183</v>
      </c>
      <c r="G180" s="84" t="s">
        <v>56</v>
      </c>
      <c r="H180" s="84" t="s">
        <v>172</v>
      </c>
      <c r="I180" s="79" t="s">
        <v>66</v>
      </c>
      <c r="J180" s="23" t="s">
        <v>90</v>
      </c>
      <c r="K180" s="23">
        <v>310</v>
      </c>
      <c r="L180" s="24">
        <v>0</v>
      </c>
      <c r="M180" s="24">
        <v>0</v>
      </c>
      <c r="N180" s="26">
        <v>0</v>
      </c>
    </row>
    <row r="181" spans="1:14" s="8" customFormat="1" ht="21.75" customHeight="1" outlineLevel="1">
      <c r="A181" s="115" t="s">
        <v>70</v>
      </c>
      <c r="B181" s="115"/>
      <c r="C181" s="21"/>
      <c r="D181" s="79" t="s">
        <v>2</v>
      </c>
      <c r="E181" s="79" t="s">
        <v>106</v>
      </c>
      <c r="F181" s="87" t="s">
        <v>183</v>
      </c>
      <c r="G181" s="84" t="s">
        <v>56</v>
      </c>
      <c r="H181" s="84" t="s">
        <v>172</v>
      </c>
      <c r="I181" s="79" t="s">
        <v>66</v>
      </c>
      <c r="J181" s="23" t="s">
        <v>71</v>
      </c>
      <c r="K181" s="23">
        <v>340</v>
      </c>
      <c r="L181" s="24">
        <v>24919</v>
      </c>
      <c r="M181" s="24">
        <v>24919</v>
      </c>
      <c r="N181" s="27">
        <f aca="true" t="shared" si="10" ref="N181:N189">L181-M181</f>
        <v>0</v>
      </c>
    </row>
    <row r="182" spans="1:14" s="8" customFormat="1" ht="21.75" customHeight="1" outlineLevel="1">
      <c r="A182" s="115" t="s">
        <v>76</v>
      </c>
      <c r="B182" s="115"/>
      <c r="C182" s="21"/>
      <c r="D182" s="103" t="s">
        <v>2</v>
      </c>
      <c r="E182" s="103" t="s">
        <v>106</v>
      </c>
      <c r="F182" s="87" t="s">
        <v>183</v>
      </c>
      <c r="G182" s="84" t="s">
        <v>56</v>
      </c>
      <c r="H182" s="84" t="s">
        <v>172</v>
      </c>
      <c r="I182" s="103">
        <v>851</v>
      </c>
      <c r="J182" s="23" t="s">
        <v>79</v>
      </c>
      <c r="K182" s="23">
        <v>290</v>
      </c>
      <c r="L182" s="24">
        <v>2224.26</v>
      </c>
      <c r="M182" s="24">
        <v>1701</v>
      </c>
      <c r="N182" s="27">
        <f t="shared" si="10"/>
        <v>523.2600000000002</v>
      </c>
    </row>
    <row r="183" spans="1:14" s="8" customFormat="1" ht="21.75" customHeight="1" outlineLevel="1">
      <c r="A183" s="115" t="s">
        <v>76</v>
      </c>
      <c r="B183" s="115"/>
      <c r="C183" s="21"/>
      <c r="D183" s="79" t="s">
        <v>2</v>
      </c>
      <c r="E183" s="79" t="s">
        <v>106</v>
      </c>
      <c r="F183" s="87" t="s">
        <v>183</v>
      </c>
      <c r="G183" s="84" t="s">
        <v>56</v>
      </c>
      <c r="H183" s="84" t="s">
        <v>172</v>
      </c>
      <c r="I183" s="79">
        <v>852</v>
      </c>
      <c r="J183" s="23" t="s">
        <v>79</v>
      </c>
      <c r="K183" s="23">
        <v>290</v>
      </c>
      <c r="L183" s="24">
        <v>0</v>
      </c>
      <c r="M183" s="24">
        <v>0</v>
      </c>
      <c r="N183" s="27">
        <f t="shared" si="10"/>
        <v>0</v>
      </c>
    </row>
    <row r="184" spans="1:14" s="8" customFormat="1" ht="21.75" customHeight="1" outlineLevel="1">
      <c r="A184" s="115" t="s">
        <v>76</v>
      </c>
      <c r="B184" s="115"/>
      <c r="C184" s="21"/>
      <c r="D184" s="113" t="s">
        <v>2</v>
      </c>
      <c r="E184" s="113" t="s">
        <v>106</v>
      </c>
      <c r="F184" s="87" t="s">
        <v>183</v>
      </c>
      <c r="G184" s="84" t="s">
        <v>56</v>
      </c>
      <c r="H184" s="84" t="s">
        <v>172</v>
      </c>
      <c r="I184" s="113">
        <v>853</v>
      </c>
      <c r="J184" s="23" t="s">
        <v>79</v>
      </c>
      <c r="K184" s="23">
        <v>290</v>
      </c>
      <c r="L184" s="49">
        <v>980.81</v>
      </c>
      <c r="M184" s="24">
        <v>980.81</v>
      </c>
      <c r="N184" s="27">
        <f t="shared" si="10"/>
        <v>0</v>
      </c>
    </row>
    <row r="185" spans="1:14" s="8" customFormat="1" ht="21.75" customHeight="1" outlineLevel="1">
      <c r="A185" s="115" t="s">
        <v>68</v>
      </c>
      <c r="B185" s="115"/>
      <c r="C185" s="21"/>
      <c r="D185" s="110" t="s">
        <v>2</v>
      </c>
      <c r="E185" s="110" t="s">
        <v>106</v>
      </c>
      <c r="F185" s="87" t="s">
        <v>183</v>
      </c>
      <c r="G185" s="84" t="s">
        <v>56</v>
      </c>
      <c r="H185" s="84" t="s">
        <v>190</v>
      </c>
      <c r="I185" s="110" t="s">
        <v>66</v>
      </c>
      <c r="J185" s="23" t="s">
        <v>71</v>
      </c>
      <c r="K185" s="23">
        <v>226</v>
      </c>
      <c r="L185" s="112">
        <v>25300</v>
      </c>
      <c r="M185" s="24">
        <v>25300</v>
      </c>
      <c r="N185" s="27">
        <f t="shared" si="10"/>
        <v>0</v>
      </c>
    </row>
    <row r="186" spans="1:14" s="8" customFormat="1" ht="21.75" customHeight="1" outlineLevel="1">
      <c r="A186" s="115" t="s">
        <v>89</v>
      </c>
      <c r="B186" s="115"/>
      <c r="C186" s="21"/>
      <c r="D186" s="110" t="s">
        <v>2</v>
      </c>
      <c r="E186" s="110" t="s">
        <v>106</v>
      </c>
      <c r="F186" s="87" t="s">
        <v>183</v>
      </c>
      <c r="G186" s="84" t="s">
        <v>56</v>
      </c>
      <c r="H186" s="84" t="s">
        <v>190</v>
      </c>
      <c r="I186" s="110" t="s">
        <v>66</v>
      </c>
      <c r="J186" s="23" t="s">
        <v>71</v>
      </c>
      <c r="K186" s="23">
        <v>310</v>
      </c>
      <c r="L186" s="24">
        <v>338425</v>
      </c>
      <c r="M186" s="24">
        <v>338425</v>
      </c>
      <c r="N186" s="27">
        <f t="shared" si="10"/>
        <v>0</v>
      </c>
    </row>
    <row r="187" spans="1:14" s="8" customFormat="1" ht="21.75" customHeight="1" outlineLevel="1">
      <c r="A187" s="115" t="s">
        <v>70</v>
      </c>
      <c r="B187" s="115"/>
      <c r="C187" s="21"/>
      <c r="D187" s="95" t="s">
        <v>2</v>
      </c>
      <c r="E187" s="95" t="s">
        <v>106</v>
      </c>
      <c r="F187" s="87" t="s">
        <v>183</v>
      </c>
      <c r="G187" s="84" t="s">
        <v>56</v>
      </c>
      <c r="H187" s="84" t="s">
        <v>190</v>
      </c>
      <c r="I187" s="95" t="s">
        <v>66</v>
      </c>
      <c r="J187" s="23" t="s">
        <v>71</v>
      </c>
      <c r="K187" s="23">
        <v>340</v>
      </c>
      <c r="L187" s="24">
        <v>34060</v>
      </c>
      <c r="M187" s="24">
        <v>34060</v>
      </c>
      <c r="N187" s="27">
        <f t="shared" si="10"/>
        <v>0</v>
      </c>
    </row>
    <row r="188" spans="1:14" s="8" customFormat="1" ht="21.75" customHeight="1" outlineLevel="1">
      <c r="A188" s="115" t="s">
        <v>70</v>
      </c>
      <c r="B188" s="115"/>
      <c r="C188" s="21"/>
      <c r="D188" s="108" t="s">
        <v>2</v>
      </c>
      <c r="E188" s="108" t="s">
        <v>106</v>
      </c>
      <c r="F188" s="87" t="s">
        <v>183</v>
      </c>
      <c r="G188" s="84" t="s">
        <v>56</v>
      </c>
      <c r="H188" s="84" t="s">
        <v>191</v>
      </c>
      <c r="I188" s="108" t="s">
        <v>66</v>
      </c>
      <c r="J188" s="23" t="s">
        <v>71</v>
      </c>
      <c r="K188" s="23">
        <v>310</v>
      </c>
      <c r="L188" s="24">
        <v>13440</v>
      </c>
      <c r="M188" s="24">
        <v>13440</v>
      </c>
      <c r="N188" s="27">
        <f t="shared" si="10"/>
        <v>0</v>
      </c>
    </row>
    <row r="189" spans="1:14" s="8" customFormat="1" ht="21.75" customHeight="1" outlineLevel="1">
      <c r="A189" s="115" t="s">
        <v>70</v>
      </c>
      <c r="B189" s="115"/>
      <c r="C189" s="21"/>
      <c r="D189" s="95" t="s">
        <v>2</v>
      </c>
      <c r="E189" s="95" t="s">
        <v>106</v>
      </c>
      <c r="F189" s="87" t="s">
        <v>183</v>
      </c>
      <c r="G189" s="84" t="s">
        <v>56</v>
      </c>
      <c r="H189" s="84" t="s">
        <v>191</v>
      </c>
      <c r="I189" s="95" t="s">
        <v>66</v>
      </c>
      <c r="J189" s="23" t="s">
        <v>71</v>
      </c>
      <c r="K189" s="23">
        <v>340</v>
      </c>
      <c r="L189" s="24">
        <v>56760</v>
      </c>
      <c r="M189" s="24">
        <v>56760</v>
      </c>
      <c r="N189" s="27">
        <f t="shared" si="10"/>
        <v>0</v>
      </c>
    </row>
    <row r="190" spans="1:14" s="8" customFormat="1" ht="21.75" customHeight="1" outlineLevel="1">
      <c r="A190" s="115" t="s">
        <v>73</v>
      </c>
      <c r="B190" s="115"/>
      <c r="C190" s="21"/>
      <c r="D190" s="105" t="s">
        <v>2</v>
      </c>
      <c r="E190" s="105" t="s">
        <v>106</v>
      </c>
      <c r="F190" s="87" t="s">
        <v>181</v>
      </c>
      <c r="G190" s="84" t="s">
        <v>56</v>
      </c>
      <c r="H190" s="84" t="s">
        <v>218</v>
      </c>
      <c r="I190" s="105">
        <v>540</v>
      </c>
      <c r="J190" s="23" t="s">
        <v>71</v>
      </c>
      <c r="K190" s="23">
        <v>251</v>
      </c>
      <c r="L190" s="24">
        <v>1500000</v>
      </c>
      <c r="M190" s="24"/>
      <c r="N190" s="27">
        <f>L190</f>
        <v>1500000</v>
      </c>
    </row>
    <row r="191" spans="1:14" s="8" customFormat="1" ht="11.25" customHeight="1" outlineLevel="1">
      <c r="A191" s="115" t="s">
        <v>54</v>
      </c>
      <c r="B191" s="115"/>
      <c r="C191" s="21"/>
      <c r="D191" s="79" t="s">
        <v>2</v>
      </c>
      <c r="E191" s="79" t="s">
        <v>109</v>
      </c>
      <c r="F191" s="87" t="s">
        <v>184</v>
      </c>
      <c r="G191" s="84" t="s">
        <v>56</v>
      </c>
      <c r="H191" s="84" t="s">
        <v>172</v>
      </c>
      <c r="I191" s="79">
        <v>111</v>
      </c>
      <c r="J191" s="23" t="s">
        <v>69</v>
      </c>
      <c r="K191" s="23">
        <v>211</v>
      </c>
      <c r="L191" s="24">
        <v>399800</v>
      </c>
      <c r="M191" s="24">
        <v>369000.25</v>
      </c>
      <c r="N191" s="27">
        <f>L191-M191</f>
        <v>30799.75</v>
      </c>
    </row>
    <row r="192" spans="1:14" s="8" customFormat="1" ht="11.25" customHeight="1" outlineLevel="1">
      <c r="A192" s="115" t="s">
        <v>59</v>
      </c>
      <c r="B192" s="115"/>
      <c r="C192" s="21"/>
      <c r="D192" s="79" t="s">
        <v>2</v>
      </c>
      <c r="E192" s="79" t="s">
        <v>109</v>
      </c>
      <c r="F192" s="87" t="s">
        <v>184</v>
      </c>
      <c r="G192" s="84" t="s">
        <v>56</v>
      </c>
      <c r="H192" s="84" t="s">
        <v>172</v>
      </c>
      <c r="I192" s="79">
        <v>119</v>
      </c>
      <c r="J192" s="23" t="s">
        <v>79</v>
      </c>
      <c r="K192" s="23">
        <v>213</v>
      </c>
      <c r="L192" s="24">
        <v>120700</v>
      </c>
      <c r="M192" s="24">
        <v>102592.69</v>
      </c>
      <c r="N192" s="27">
        <f>L192-M192</f>
        <v>18107.309999999998</v>
      </c>
    </row>
    <row r="193" spans="1:14" s="8" customFormat="1" ht="21.75" customHeight="1" outlineLevel="1">
      <c r="A193" s="115" t="s">
        <v>76</v>
      </c>
      <c r="B193" s="115"/>
      <c r="C193" s="21"/>
      <c r="D193" s="79" t="s">
        <v>2</v>
      </c>
      <c r="E193" s="79" t="s">
        <v>109</v>
      </c>
      <c r="F193" s="87" t="s">
        <v>184</v>
      </c>
      <c r="G193" s="84" t="s">
        <v>56</v>
      </c>
      <c r="H193" s="84" t="s">
        <v>172</v>
      </c>
      <c r="I193" s="79" t="s">
        <v>66</v>
      </c>
      <c r="J193" s="23" t="s">
        <v>90</v>
      </c>
      <c r="K193" s="23">
        <v>290</v>
      </c>
      <c r="L193" s="24">
        <v>10838.53</v>
      </c>
      <c r="M193" s="24">
        <v>8188.6</v>
      </c>
      <c r="N193" s="27">
        <f>L193-M193</f>
        <v>2649.9300000000003</v>
      </c>
    </row>
    <row r="194" spans="1:14" s="8" customFormat="1" ht="21.75" customHeight="1" outlineLevel="1" thickBot="1">
      <c r="A194" s="115" t="s">
        <v>70</v>
      </c>
      <c r="B194" s="115"/>
      <c r="C194" s="21"/>
      <c r="D194" s="79" t="s">
        <v>2</v>
      </c>
      <c r="E194" s="79" t="s">
        <v>109</v>
      </c>
      <c r="F194" s="87" t="s">
        <v>184</v>
      </c>
      <c r="G194" s="84" t="s">
        <v>56</v>
      </c>
      <c r="H194" s="84" t="s">
        <v>172</v>
      </c>
      <c r="I194" s="79" t="s">
        <v>66</v>
      </c>
      <c r="J194" s="23" t="s">
        <v>71</v>
      </c>
      <c r="K194" s="23">
        <v>340</v>
      </c>
      <c r="L194" s="24">
        <v>110</v>
      </c>
      <c r="M194" s="24">
        <v>110</v>
      </c>
      <c r="N194" s="27">
        <f>L194-M194</f>
        <v>0</v>
      </c>
    </row>
    <row r="195" spans="1:14" s="8" customFormat="1" ht="23.25" customHeight="1" thickBot="1">
      <c r="A195" s="148" t="s">
        <v>110</v>
      </c>
      <c r="B195" s="148"/>
      <c r="C195" s="30">
        <v>450</v>
      </c>
      <c r="D195" s="159" t="s">
        <v>14</v>
      </c>
      <c r="E195" s="159"/>
      <c r="F195" s="159"/>
      <c r="G195" s="159"/>
      <c r="H195" s="159"/>
      <c r="I195" s="159"/>
      <c r="J195" s="159"/>
      <c r="K195" s="83"/>
      <c r="L195" s="31" t="s">
        <v>14</v>
      </c>
      <c r="M195" s="31" t="s">
        <v>14</v>
      </c>
      <c r="N195" s="32">
        <v>2482352.31</v>
      </c>
    </row>
    <row r="196" spans="1:14" s="1" customFormat="1" ht="11.25" customHeight="1">
      <c r="A196" s="153" t="s">
        <v>1</v>
      </c>
      <c r="B196" s="153"/>
      <c r="C196" s="9"/>
      <c r="D196" s="154"/>
      <c r="E196" s="154"/>
      <c r="F196" s="154"/>
      <c r="G196" s="154"/>
      <c r="H196" s="154"/>
      <c r="I196" s="154"/>
      <c r="J196" s="9"/>
      <c r="K196" s="9"/>
      <c r="L196" s="9"/>
      <c r="M196" s="9"/>
      <c r="N196" s="9"/>
    </row>
    <row r="197" spans="1:13" s="1" customFormat="1" ht="12" customHeight="1">
      <c r="A197" s="155" t="s">
        <v>111</v>
      </c>
      <c r="B197" s="155"/>
      <c r="C197" s="155"/>
      <c r="D197" s="155"/>
      <c r="E197" s="155"/>
      <c r="F197" s="155"/>
      <c r="G197" s="155"/>
      <c r="H197" s="155"/>
      <c r="I197" s="155"/>
      <c r="J197" s="155"/>
      <c r="K197" s="155"/>
      <c r="L197" s="155"/>
      <c r="M197" s="155"/>
    </row>
    <row r="198" s="1" customFormat="1" ht="11.25" customHeight="1"/>
    <row r="199" spans="1:14" ht="11.25" customHeight="1">
      <c r="A199" s="156" t="s">
        <v>5</v>
      </c>
      <c r="B199" s="156"/>
      <c r="C199" s="157" t="s">
        <v>6</v>
      </c>
      <c r="D199" s="158" t="s">
        <v>112</v>
      </c>
      <c r="E199" s="158"/>
      <c r="F199" s="158"/>
      <c r="G199" s="158"/>
      <c r="H199" s="158"/>
      <c r="I199" s="158"/>
      <c r="J199" s="158"/>
      <c r="K199" s="82"/>
      <c r="L199" s="157" t="s">
        <v>8</v>
      </c>
      <c r="M199" s="63" t="s">
        <v>9</v>
      </c>
      <c r="N199" s="5" t="s">
        <v>10</v>
      </c>
    </row>
    <row r="200" spans="1:14" ht="21.75" customHeight="1">
      <c r="A200" s="156"/>
      <c r="B200" s="156"/>
      <c r="C200" s="157"/>
      <c r="D200" s="158"/>
      <c r="E200" s="158"/>
      <c r="F200" s="158"/>
      <c r="G200" s="158"/>
      <c r="H200" s="158"/>
      <c r="I200" s="158"/>
      <c r="J200" s="158"/>
      <c r="K200" s="82"/>
      <c r="L200" s="157"/>
      <c r="M200" s="4" t="s">
        <v>11</v>
      </c>
      <c r="N200" s="6" t="s">
        <v>12</v>
      </c>
    </row>
    <row r="201" spans="1:14" ht="10.5" thickBot="1">
      <c r="A201" s="146">
        <v>1</v>
      </c>
      <c r="B201" s="146"/>
      <c r="C201" s="7">
        <v>2</v>
      </c>
      <c r="D201" s="147">
        <v>3</v>
      </c>
      <c r="E201" s="147"/>
      <c r="F201" s="147"/>
      <c r="G201" s="147"/>
      <c r="H201" s="147"/>
      <c r="I201" s="147"/>
      <c r="J201" s="147"/>
      <c r="K201" s="7"/>
      <c r="L201" s="7">
        <v>4</v>
      </c>
      <c r="M201" s="7">
        <v>5</v>
      </c>
      <c r="N201" s="7">
        <v>9</v>
      </c>
    </row>
    <row r="202" spans="1:14" s="8" customFormat="1" ht="23.25" customHeight="1">
      <c r="A202" s="148" t="s">
        <v>113</v>
      </c>
      <c r="B202" s="148"/>
      <c r="C202" s="33">
        <v>500</v>
      </c>
      <c r="D202" s="149" t="s">
        <v>14</v>
      </c>
      <c r="E202" s="149"/>
      <c r="F202" s="149"/>
      <c r="G202" s="149"/>
      <c r="H202" s="149"/>
      <c r="I202" s="149"/>
      <c r="J202" s="149"/>
      <c r="K202" s="81"/>
      <c r="L202" s="24">
        <f>L210+L214</f>
        <v>-2482352.3100000024</v>
      </c>
      <c r="M202" s="32">
        <v>0</v>
      </c>
      <c r="N202" s="34">
        <f>L202</f>
        <v>-2482352.3100000024</v>
      </c>
    </row>
    <row r="203" spans="1:14" ht="11.25">
      <c r="A203" s="150" t="s">
        <v>15</v>
      </c>
      <c r="B203" s="150"/>
      <c r="C203" s="35"/>
      <c r="D203" s="151"/>
      <c r="E203" s="151"/>
      <c r="F203" s="151"/>
      <c r="G203" s="151"/>
      <c r="H203" s="151"/>
      <c r="I203" s="151"/>
      <c r="J203" s="36"/>
      <c r="K203" s="36"/>
      <c r="L203" s="37"/>
      <c r="M203" s="37"/>
      <c r="N203" s="38"/>
    </row>
    <row r="204" spans="1:14" s="8" customFormat="1" ht="23.25" customHeight="1">
      <c r="A204" s="152" t="s">
        <v>114</v>
      </c>
      <c r="B204" s="152"/>
      <c r="C204" s="39">
        <v>520</v>
      </c>
      <c r="D204" s="126" t="s">
        <v>14</v>
      </c>
      <c r="E204" s="126"/>
      <c r="F204" s="126"/>
      <c r="G204" s="126"/>
      <c r="H204" s="126"/>
      <c r="I204" s="126"/>
      <c r="J204" s="126"/>
      <c r="K204" s="78"/>
      <c r="L204" s="40">
        <v>0</v>
      </c>
      <c r="M204" s="41">
        <v>0</v>
      </c>
      <c r="N204" s="42">
        <v>0</v>
      </c>
    </row>
    <row r="205" spans="1:14" ht="12" customHeight="1">
      <c r="A205" s="120" t="s">
        <v>115</v>
      </c>
      <c r="B205" s="120"/>
      <c r="C205" s="43"/>
      <c r="D205" s="142"/>
      <c r="E205" s="142"/>
      <c r="F205" s="142"/>
      <c r="G205" s="142"/>
      <c r="H205" s="142"/>
      <c r="I205" s="142"/>
      <c r="J205" s="44"/>
      <c r="K205" s="44"/>
      <c r="L205" s="45"/>
      <c r="M205" s="45"/>
      <c r="N205" s="46"/>
    </row>
    <row r="206" spans="1:14" s="8" customFormat="1" ht="11.25" customHeight="1" outlineLevel="1">
      <c r="A206" s="124"/>
      <c r="B206" s="124"/>
      <c r="C206" s="47"/>
      <c r="D206" s="22"/>
      <c r="E206" s="22"/>
      <c r="F206" s="117"/>
      <c r="G206" s="117"/>
      <c r="H206" s="117"/>
      <c r="I206" s="22"/>
      <c r="J206" s="23"/>
      <c r="K206" s="23"/>
      <c r="L206" s="48" t="s">
        <v>21</v>
      </c>
      <c r="M206" s="49">
        <v>0</v>
      </c>
      <c r="N206" s="50" t="s">
        <v>21</v>
      </c>
    </row>
    <row r="207" spans="1:14" s="8" customFormat="1" ht="23.25" customHeight="1">
      <c r="A207" s="125" t="s">
        <v>116</v>
      </c>
      <c r="B207" s="125"/>
      <c r="C207" s="39">
        <v>620</v>
      </c>
      <c r="D207" s="126" t="s">
        <v>14</v>
      </c>
      <c r="E207" s="126"/>
      <c r="F207" s="126"/>
      <c r="G207" s="126"/>
      <c r="H207" s="126"/>
      <c r="I207" s="126"/>
      <c r="J207" s="126"/>
      <c r="K207" s="78"/>
      <c r="L207" s="40">
        <v>0</v>
      </c>
      <c r="M207" s="40">
        <v>0</v>
      </c>
      <c r="N207" s="42">
        <v>0</v>
      </c>
    </row>
    <row r="208" spans="1:14" ht="12" customHeight="1">
      <c r="A208" s="120" t="s">
        <v>115</v>
      </c>
      <c r="B208" s="120"/>
      <c r="C208" s="43"/>
      <c r="D208" s="121"/>
      <c r="E208" s="121"/>
      <c r="F208" s="121"/>
      <c r="G208" s="121"/>
      <c r="H208" s="121"/>
      <c r="I208" s="121"/>
      <c r="J208" s="121"/>
      <c r="K208" s="77"/>
      <c r="L208" s="45"/>
      <c r="M208" s="45"/>
      <c r="N208" s="46"/>
    </row>
    <row r="209" spans="1:14" s="8" customFormat="1" ht="11.25" customHeight="1" outlineLevel="1">
      <c r="A209" s="124"/>
      <c r="B209" s="124"/>
      <c r="C209" s="21"/>
      <c r="D209" s="22"/>
      <c r="E209" s="22"/>
      <c r="F209" s="117"/>
      <c r="G209" s="117"/>
      <c r="H209" s="117"/>
      <c r="I209" s="22"/>
      <c r="J209" s="23"/>
      <c r="K209" s="23"/>
      <c r="L209" s="25" t="s">
        <v>21</v>
      </c>
      <c r="M209" s="25" t="s">
        <v>21</v>
      </c>
      <c r="N209" s="26" t="s">
        <v>21</v>
      </c>
    </row>
    <row r="210" spans="1:14" s="8" customFormat="1" ht="22.5" customHeight="1">
      <c r="A210" s="132" t="s">
        <v>117</v>
      </c>
      <c r="B210" s="132"/>
      <c r="C210" s="51">
        <v>700</v>
      </c>
      <c r="D210" s="133" t="s">
        <v>14</v>
      </c>
      <c r="E210" s="133"/>
      <c r="F210" s="133"/>
      <c r="G210" s="133"/>
      <c r="H210" s="133"/>
      <c r="I210" s="133"/>
      <c r="J210" s="133"/>
      <c r="K210" s="80"/>
      <c r="L210" s="24">
        <f>L212</f>
        <v>-29828794.14</v>
      </c>
      <c r="M210" s="56" t="s">
        <v>14</v>
      </c>
      <c r="N210" s="53">
        <f>L210</f>
        <v>-29828794.14</v>
      </c>
    </row>
    <row r="211" spans="1:14" s="8" customFormat="1" ht="22.5" customHeight="1">
      <c r="A211" s="122" t="s">
        <v>185</v>
      </c>
      <c r="B211" s="122"/>
      <c r="C211" s="39">
        <v>710</v>
      </c>
      <c r="D211" s="93"/>
      <c r="E211" s="67"/>
      <c r="F211" s="67"/>
      <c r="G211" s="67"/>
      <c r="H211" s="67"/>
      <c r="I211" s="67"/>
      <c r="J211" s="67"/>
      <c r="K211" s="94"/>
      <c r="L211" s="41" t="s">
        <v>1</v>
      </c>
      <c r="M211" s="92"/>
      <c r="N211" s="42" t="str">
        <f>L211</f>
        <v> </v>
      </c>
    </row>
    <row r="212" spans="1:14" s="8" customFormat="1" ht="12" customHeight="1">
      <c r="A212" s="122" t="s">
        <v>118</v>
      </c>
      <c r="B212" s="122"/>
      <c r="C212" s="39"/>
      <c r="D212" s="129" t="s">
        <v>143</v>
      </c>
      <c r="E212" s="130"/>
      <c r="F212" s="130"/>
      <c r="G212" s="130"/>
      <c r="H212" s="130"/>
      <c r="I212" s="130"/>
      <c r="J212" s="130"/>
      <c r="K212" s="131"/>
      <c r="L212" s="41">
        <v>-29828794.14</v>
      </c>
      <c r="M212" s="57" t="s">
        <v>14</v>
      </c>
      <c r="N212" s="100">
        <f>L212</f>
        <v>-29828794.14</v>
      </c>
    </row>
    <row r="213" spans="1:14" s="8" customFormat="1" ht="12" customHeight="1" outlineLevel="1">
      <c r="A213" s="123"/>
      <c r="B213" s="123"/>
      <c r="C213" s="54"/>
      <c r="D213" s="22"/>
      <c r="E213" s="22"/>
      <c r="F213" s="117"/>
      <c r="G213" s="117"/>
      <c r="H213" s="117"/>
      <c r="I213" s="22"/>
      <c r="J213" s="23"/>
      <c r="K213" s="23"/>
      <c r="L213" s="25"/>
      <c r="M213" s="67" t="s">
        <v>14</v>
      </c>
      <c r="N213" s="55" t="s">
        <v>14</v>
      </c>
    </row>
    <row r="214" spans="1:14" s="8" customFormat="1" ht="12" customHeight="1">
      <c r="A214" s="128" t="s">
        <v>140</v>
      </c>
      <c r="B214" s="122"/>
      <c r="C214" s="39">
        <v>720</v>
      </c>
      <c r="D214" s="141" t="s">
        <v>14</v>
      </c>
      <c r="E214" s="141"/>
      <c r="F214" s="141"/>
      <c r="G214" s="141"/>
      <c r="H214" s="141"/>
      <c r="I214" s="141"/>
      <c r="J214" s="141"/>
      <c r="K214" s="86"/>
      <c r="L214" s="41">
        <v>27346441.83</v>
      </c>
      <c r="M214" s="57" t="s">
        <v>14</v>
      </c>
      <c r="N214" s="100">
        <f>L214</f>
        <v>27346441.83</v>
      </c>
    </row>
    <row r="215" spans="1:14" s="8" customFormat="1" ht="32.25" customHeight="1" outlineLevel="1">
      <c r="A215" s="128" t="s">
        <v>141</v>
      </c>
      <c r="B215" s="122"/>
      <c r="C215" s="21"/>
      <c r="D215" s="129" t="s">
        <v>142</v>
      </c>
      <c r="E215" s="130"/>
      <c r="F215" s="130"/>
      <c r="G215" s="130"/>
      <c r="H215" s="130"/>
      <c r="I215" s="130"/>
      <c r="J215" s="130"/>
      <c r="K215" s="131"/>
      <c r="L215" s="24">
        <v>25491898.36</v>
      </c>
      <c r="M215" s="67" t="s">
        <v>14</v>
      </c>
      <c r="N215" s="101">
        <f>L215</f>
        <v>25491898.36</v>
      </c>
    </row>
    <row r="217" spans="1:13" ht="12">
      <c r="A217" s="10" t="s">
        <v>119</v>
      </c>
      <c r="D217" s="134" t="s">
        <v>134</v>
      </c>
      <c r="E217" s="134"/>
      <c r="F217" s="134"/>
      <c r="G217" s="134"/>
      <c r="H217" s="134"/>
      <c r="I217" s="134"/>
      <c r="L217" s="136"/>
      <c r="M217" s="136"/>
    </row>
    <row r="218" spans="1:13" ht="9.75">
      <c r="A218" s="1" t="s">
        <v>1</v>
      </c>
      <c r="B218" s="12" t="s">
        <v>120</v>
      </c>
      <c r="C218" s="1" t="s">
        <v>1</v>
      </c>
      <c r="D218" s="127" t="s">
        <v>121</v>
      </c>
      <c r="E218" s="127"/>
      <c r="F218" s="127"/>
      <c r="G218" s="127"/>
      <c r="H218" s="127"/>
      <c r="I218" s="127"/>
      <c r="J218" s="1" t="s">
        <v>1</v>
      </c>
      <c r="L218" s="136"/>
      <c r="M218" s="136"/>
    </row>
    <row r="219" spans="1:13" ht="12">
      <c r="A219" s="68" t="s">
        <v>132</v>
      </c>
      <c r="B219" s="69"/>
      <c r="C219" s="70"/>
      <c r="D219" s="71"/>
      <c r="E219" s="71"/>
      <c r="F219" s="71"/>
      <c r="G219" s="71"/>
      <c r="H219" s="71"/>
      <c r="I219" s="69"/>
      <c r="J219" s="68"/>
      <c r="K219" s="68"/>
      <c r="L219" s="73" t="s">
        <v>144</v>
      </c>
      <c r="M219" s="11"/>
    </row>
    <row r="220" spans="1:13" ht="12">
      <c r="A220" s="68" t="s">
        <v>133</v>
      </c>
      <c r="B220" s="69"/>
      <c r="C220" s="144" t="s">
        <v>120</v>
      </c>
      <c r="D220" s="145"/>
      <c r="E220" s="145"/>
      <c r="F220" s="145"/>
      <c r="G220" s="69"/>
      <c r="H220" s="69"/>
      <c r="I220" s="69"/>
      <c r="J220" s="68"/>
      <c r="K220" s="68"/>
      <c r="L220" s="72" t="s">
        <v>121</v>
      </c>
      <c r="M220" s="11"/>
    </row>
    <row r="221" spans="13:14" ht="9.75">
      <c r="M221" s="1" t="s">
        <v>1</v>
      </c>
      <c r="N221" s="1" t="s">
        <v>1</v>
      </c>
    </row>
    <row r="222" spans="1:9" ht="12">
      <c r="A222" s="10" t="s">
        <v>122</v>
      </c>
      <c r="D222" s="134" t="s">
        <v>144</v>
      </c>
      <c r="E222" s="134"/>
      <c r="F222" s="134"/>
      <c r="G222" s="134"/>
      <c r="H222" s="134"/>
      <c r="I222" s="134"/>
    </row>
    <row r="223" spans="1:14" ht="9.75">
      <c r="A223" s="1" t="s">
        <v>1</v>
      </c>
      <c r="B223" s="12" t="s">
        <v>120</v>
      </c>
      <c r="C223" s="1" t="s">
        <v>1</v>
      </c>
      <c r="D223" s="127" t="s">
        <v>121</v>
      </c>
      <c r="E223" s="127"/>
      <c r="F223" s="127"/>
      <c r="G223" s="127"/>
      <c r="H223" s="127"/>
      <c r="I223" s="127"/>
      <c r="J223" s="1" t="s">
        <v>1</v>
      </c>
      <c r="K223"/>
      <c r="L223"/>
      <c r="M223"/>
      <c r="N223"/>
    </row>
    <row r="225" spans="1:14" ht="9.75">
      <c r="A225" s="3"/>
      <c r="K225"/>
      <c r="L225"/>
      <c r="M225"/>
      <c r="N225"/>
    </row>
  </sheetData>
  <sheetProtection/>
  <mergeCells count="285">
    <mergeCell ref="F45:H45"/>
    <mergeCell ref="A141:B141"/>
    <mergeCell ref="A184:B184"/>
    <mergeCell ref="F43:H43"/>
    <mergeCell ref="A78:B78"/>
    <mergeCell ref="A190:B190"/>
    <mergeCell ref="A158:B158"/>
    <mergeCell ref="A182:B182"/>
    <mergeCell ref="A129:B129"/>
    <mergeCell ref="A187:B187"/>
    <mergeCell ref="A45:B45"/>
    <mergeCell ref="A189:B189"/>
    <mergeCell ref="A116:B116"/>
    <mergeCell ref="A188:B188"/>
    <mergeCell ref="E21:H21"/>
    <mergeCell ref="A23:B23"/>
    <mergeCell ref="E23:H23"/>
    <mergeCell ref="A26:B26"/>
    <mergeCell ref="F26:H26"/>
    <mergeCell ref="A27:B27"/>
    <mergeCell ref="F27:H27"/>
    <mergeCell ref="A22:B22"/>
    <mergeCell ref="E22:H22"/>
    <mergeCell ref="A51:B51"/>
    <mergeCell ref="F51:H51"/>
    <mergeCell ref="A33:B33"/>
    <mergeCell ref="F33:H33"/>
    <mergeCell ref="F34:H34"/>
    <mergeCell ref="A37:B37"/>
    <mergeCell ref="F37:H37"/>
    <mergeCell ref="F39:H39"/>
    <mergeCell ref="A43:B43"/>
    <mergeCell ref="A143:B143"/>
    <mergeCell ref="A126:B126"/>
    <mergeCell ref="A121:B121"/>
    <mergeCell ref="A164:B164"/>
    <mergeCell ref="A52:B52"/>
    <mergeCell ref="A59:B59"/>
    <mergeCell ref="A67:B67"/>
    <mergeCell ref="A68:B68"/>
    <mergeCell ref="A134:B134"/>
    <mergeCell ref="A165:B165"/>
    <mergeCell ref="A166:B166"/>
    <mergeCell ref="A147:B147"/>
    <mergeCell ref="A124:B124"/>
    <mergeCell ref="A125:B125"/>
    <mergeCell ref="A133:B133"/>
    <mergeCell ref="A154:B154"/>
    <mergeCell ref="A135:B135"/>
    <mergeCell ref="A136:B136"/>
    <mergeCell ref="A140:B140"/>
    <mergeCell ref="A173:B173"/>
    <mergeCell ref="A107:B107"/>
    <mergeCell ref="A108:B108"/>
    <mergeCell ref="A111:B111"/>
    <mergeCell ref="A112:B112"/>
    <mergeCell ref="A118:B118"/>
    <mergeCell ref="A122:B122"/>
    <mergeCell ref="A113:B113"/>
    <mergeCell ref="A115:B115"/>
    <mergeCell ref="A123:B123"/>
    <mergeCell ref="D16:K16"/>
    <mergeCell ref="D17:K17"/>
    <mergeCell ref="A24:B24"/>
    <mergeCell ref="F24:H24"/>
    <mergeCell ref="A28:B28"/>
    <mergeCell ref="F28:H28"/>
    <mergeCell ref="A16:B16"/>
    <mergeCell ref="A17:B17"/>
    <mergeCell ref="A18:B18"/>
    <mergeCell ref="D18:I18"/>
    <mergeCell ref="A1:M1"/>
    <mergeCell ref="A2:M2"/>
    <mergeCell ref="A4:M4"/>
    <mergeCell ref="A12:N12"/>
    <mergeCell ref="A14:B15"/>
    <mergeCell ref="C14:C15"/>
    <mergeCell ref="L14:L15"/>
    <mergeCell ref="A8:B8"/>
    <mergeCell ref="D14:K15"/>
    <mergeCell ref="A3:N3"/>
    <mergeCell ref="F19:H19"/>
    <mergeCell ref="A30:B30"/>
    <mergeCell ref="F30:H30"/>
    <mergeCell ref="A29:B29"/>
    <mergeCell ref="F29:H29"/>
    <mergeCell ref="A25:B25"/>
    <mergeCell ref="F25:H25"/>
    <mergeCell ref="A20:B20"/>
    <mergeCell ref="A21:B21"/>
    <mergeCell ref="E20:H20"/>
    <mergeCell ref="F49:H49"/>
    <mergeCell ref="A40:B40"/>
    <mergeCell ref="A38:B38"/>
    <mergeCell ref="F38:H38"/>
    <mergeCell ref="A47:B47"/>
    <mergeCell ref="F47:H47"/>
    <mergeCell ref="F40:H40"/>
    <mergeCell ref="A48:B48"/>
    <mergeCell ref="F48:H48"/>
    <mergeCell ref="A39:B39"/>
    <mergeCell ref="F52:H52"/>
    <mergeCell ref="A41:B41"/>
    <mergeCell ref="F41:H41"/>
    <mergeCell ref="A42:B42"/>
    <mergeCell ref="F42:H42"/>
    <mergeCell ref="A44:B44"/>
    <mergeCell ref="F44:H44"/>
    <mergeCell ref="F50:H50"/>
    <mergeCell ref="A50:B50"/>
    <mergeCell ref="F46:H46"/>
    <mergeCell ref="D59:I59"/>
    <mergeCell ref="A57:B57"/>
    <mergeCell ref="F57:H57"/>
    <mergeCell ref="A54:B54"/>
    <mergeCell ref="F54:H54"/>
    <mergeCell ref="A55:B55"/>
    <mergeCell ref="F55:H55"/>
    <mergeCell ref="A56:B56"/>
    <mergeCell ref="F56:H56"/>
    <mergeCell ref="D65:K65"/>
    <mergeCell ref="A60:N60"/>
    <mergeCell ref="A62:B63"/>
    <mergeCell ref="C62:C63"/>
    <mergeCell ref="L62:L63"/>
    <mergeCell ref="M62:M63"/>
    <mergeCell ref="D62:K63"/>
    <mergeCell ref="A69:B69"/>
    <mergeCell ref="A70:B70"/>
    <mergeCell ref="A64:B64"/>
    <mergeCell ref="A65:B65"/>
    <mergeCell ref="A66:B66"/>
    <mergeCell ref="A71:B71"/>
    <mergeCell ref="A72:B72"/>
    <mergeCell ref="A73:B73"/>
    <mergeCell ref="A74:B74"/>
    <mergeCell ref="A75:B75"/>
    <mergeCell ref="A76:B76"/>
    <mergeCell ref="A88:B88"/>
    <mergeCell ref="A90:B90"/>
    <mergeCell ref="A77:B77"/>
    <mergeCell ref="A79:B79"/>
    <mergeCell ref="A80:B80"/>
    <mergeCell ref="A81:B81"/>
    <mergeCell ref="A82:B82"/>
    <mergeCell ref="A84:B84"/>
    <mergeCell ref="A83:B83"/>
    <mergeCell ref="A87:B87"/>
    <mergeCell ref="A106:B106"/>
    <mergeCell ref="A114:B114"/>
    <mergeCell ref="A104:B104"/>
    <mergeCell ref="A183:B183"/>
    <mergeCell ref="A91:B91"/>
    <mergeCell ref="A97:B97"/>
    <mergeCell ref="A98:B98"/>
    <mergeCell ref="A99:B99"/>
    <mergeCell ref="A100:B100"/>
    <mergeCell ref="A101:B101"/>
    <mergeCell ref="A120:B120"/>
    <mergeCell ref="A148:B148"/>
    <mergeCell ref="A149:B149"/>
    <mergeCell ref="A131:B131"/>
    <mergeCell ref="A127:B127"/>
    <mergeCell ref="A128:B128"/>
    <mergeCell ref="A130:B130"/>
    <mergeCell ref="A132:B132"/>
    <mergeCell ref="A139:B139"/>
    <mergeCell ref="A138:B138"/>
    <mergeCell ref="A142:B142"/>
    <mergeCell ref="A146:B146"/>
    <mergeCell ref="A150:B150"/>
    <mergeCell ref="A151:B151"/>
    <mergeCell ref="A152:B152"/>
    <mergeCell ref="A153:B153"/>
    <mergeCell ref="A167:B167"/>
    <mergeCell ref="A168:B168"/>
    <mergeCell ref="A169:B169"/>
    <mergeCell ref="A174:B174"/>
    <mergeCell ref="A161:B161"/>
    <mergeCell ref="A162:B162"/>
    <mergeCell ref="A170:B170"/>
    <mergeCell ref="A171:B171"/>
    <mergeCell ref="A172:B172"/>
    <mergeCell ref="A163:B163"/>
    <mergeCell ref="A175:B175"/>
    <mergeCell ref="A19:B19"/>
    <mergeCell ref="A155:B155"/>
    <mergeCell ref="A156:B156"/>
    <mergeCell ref="A157:B157"/>
    <mergeCell ref="A159:B159"/>
    <mergeCell ref="A49:B49"/>
    <mergeCell ref="A46:B46"/>
    <mergeCell ref="A144:B144"/>
    <mergeCell ref="A145:B145"/>
    <mergeCell ref="A176:B176"/>
    <mergeCell ref="A177:B177"/>
    <mergeCell ref="A178:B178"/>
    <mergeCell ref="A179:B179"/>
    <mergeCell ref="A180:B180"/>
    <mergeCell ref="A181:B181"/>
    <mergeCell ref="A191:B191"/>
    <mergeCell ref="A192:B192"/>
    <mergeCell ref="A193:B193"/>
    <mergeCell ref="A194:B194"/>
    <mergeCell ref="A195:B195"/>
    <mergeCell ref="D195:J195"/>
    <mergeCell ref="A196:B196"/>
    <mergeCell ref="D196:I196"/>
    <mergeCell ref="A197:M197"/>
    <mergeCell ref="A199:B200"/>
    <mergeCell ref="C199:C200"/>
    <mergeCell ref="D199:J200"/>
    <mergeCell ref="L199:L200"/>
    <mergeCell ref="D202:J202"/>
    <mergeCell ref="A203:B203"/>
    <mergeCell ref="D203:I203"/>
    <mergeCell ref="F209:H209"/>
    <mergeCell ref="A204:B204"/>
    <mergeCell ref="D204:J204"/>
    <mergeCell ref="E9:L9"/>
    <mergeCell ref="C220:F220"/>
    <mergeCell ref="D217:I217"/>
    <mergeCell ref="A109:B109"/>
    <mergeCell ref="A110:B110"/>
    <mergeCell ref="A214:B214"/>
    <mergeCell ref="D212:K212"/>
    <mergeCell ref="A201:B201"/>
    <mergeCell ref="D201:J201"/>
    <mergeCell ref="A202:B202"/>
    <mergeCell ref="C6:I6"/>
    <mergeCell ref="L217:M218"/>
    <mergeCell ref="D218:I218"/>
    <mergeCell ref="D66:I66"/>
    <mergeCell ref="D64:K64"/>
    <mergeCell ref="F213:H213"/>
    <mergeCell ref="F53:H53"/>
    <mergeCell ref="D214:J214"/>
    <mergeCell ref="F35:H35"/>
    <mergeCell ref="D205:I205"/>
    <mergeCell ref="D223:I223"/>
    <mergeCell ref="A215:B215"/>
    <mergeCell ref="D215:K215"/>
    <mergeCell ref="A210:B210"/>
    <mergeCell ref="D210:J210"/>
    <mergeCell ref="D222:I222"/>
    <mergeCell ref="F31:H31"/>
    <mergeCell ref="A32:B32"/>
    <mergeCell ref="F32:H32"/>
    <mergeCell ref="A36:B36"/>
    <mergeCell ref="F36:H36"/>
    <mergeCell ref="A211:B211"/>
    <mergeCell ref="A207:B207"/>
    <mergeCell ref="D207:J207"/>
    <mergeCell ref="A103:B103"/>
    <mergeCell ref="A58:B58"/>
    <mergeCell ref="A102:B102"/>
    <mergeCell ref="A208:B208"/>
    <mergeCell ref="D208:J208"/>
    <mergeCell ref="A212:B212"/>
    <mergeCell ref="A213:B213"/>
    <mergeCell ref="A209:B209"/>
    <mergeCell ref="A205:B205"/>
    <mergeCell ref="A206:B206"/>
    <mergeCell ref="F206:H206"/>
    <mergeCell ref="A105:B105"/>
    <mergeCell ref="A31:B31"/>
    <mergeCell ref="A53:B53"/>
    <mergeCell ref="A92:B92"/>
    <mergeCell ref="A93:B93"/>
    <mergeCell ref="A94:B94"/>
    <mergeCell ref="A35:B35"/>
    <mergeCell ref="A34:B34"/>
    <mergeCell ref="A85:B85"/>
    <mergeCell ref="A86:B86"/>
    <mergeCell ref="A89:B89"/>
    <mergeCell ref="A137:B137"/>
    <mergeCell ref="A185:B185"/>
    <mergeCell ref="A186:B186"/>
    <mergeCell ref="A96:B96"/>
    <mergeCell ref="A160:B160"/>
    <mergeCell ref="C8:L8"/>
    <mergeCell ref="F58:H58"/>
    <mergeCell ref="A117:B117"/>
    <mergeCell ref="A119:B119"/>
    <mergeCell ref="A95:B95"/>
  </mergeCells>
  <printOptions/>
  <pageMargins left="0.75" right="0.75" top="1" bottom="1" header="0.5" footer="0.5"/>
  <pageSetup horizontalDpi="600" verticalDpi="600" orientation="portrait" paperSize="9" scale="71" r:id="rId1"/>
  <rowBreaks count="2" manualBreakCount="2">
    <brk id="59" max="0" man="1"/>
    <brk id="19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2016-02-15T10:47:16Z</cp:lastPrinted>
  <dcterms:created xsi:type="dcterms:W3CDTF">2014-01-31T02:58:45Z</dcterms:created>
  <dcterms:modified xsi:type="dcterms:W3CDTF">2017-12-06T10:24:07Z</dcterms:modified>
  <cp:category/>
  <cp:version/>
  <cp:contentType/>
  <cp:contentStatus/>
  <cp:revision>1</cp:revision>
</cp:coreProperties>
</file>